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2120" windowHeight="9120" activeTab="0"/>
  </bookViews>
  <sheets>
    <sheet name="уч  01.09.11" sheetId="1" r:id="rId1"/>
  </sheets>
  <definedNames>
    <definedName name="_xlnm.Print_Titles" localSheetId="0">'уч  01.09.11'!$A:$B,'уч  01.09.11'!$13:$17</definedName>
    <definedName name="_xlnm.Print_Area" localSheetId="0">'уч  01.09.11'!$A$1:$Z$92</definedName>
  </definedNames>
  <calcPr fullCalcOnLoad="1"/>
</workbook>
</file>

<file path=xl/sharedStrings.xml><?xml version="1.0" encoding="utf-8"?>
<sst xmlns="http://schemas.openxmlformats.org/spreadsheetml/2006/main" count="144" uniqueCount="109">
  <si>
    <t>(полное наименование учреждения)</t>
  </si>
  <si>
    <t>Фамилия, имя, отчество</t>
  </si>
  <si>
    <t>Наименование должности</t>
  </si>
  <si>
    <t>категория</t>
  </si>
  <si>
    <t>дата присвоения, специальность</t>
  </si>
  <si>
    <t xml:space="preserve">Ученая степень, почетное звание, ведомственное почетное звание </t>
  </si>
  <si>
    <t>%</t>
  </si>
  <si>
    <t>Повышающий коэффициент за выслугу лет</t>
  </si>
  <si>
    <t>в 1-4 классах</t>
  </si>
  <si>
    <t>в 5-9 классах</t>
  </si>
  <si>
    <t>в 10-11 классах</t>
  </si>
  <si>
    <t xml:space="preserve"> Фактическая учебная нагрузка (кол-во часов в неделю) </t>
  </si>
  <si>
    <t>коэф-т</t>
  </si>
  <si>
    <t>Повышающий коэффициент за квалификацию</t>
  </si>
  <si>
    <t>Доплата за специфику работы (сельские населённые пункты и рабочие посёлки)</t>
  </si>
  <si>
    <t xml:space="preserve">ТАРИФИКАЦИОННЫЙ СПИСОК УЧИТЕЛЕЙ </t>
  </si>
  <si>
    <t>№ п/п</t>
  </si>
  <si>
    <t xml:space="preserve">Начальник Отдела Образования </t>
  </si>
  <si>
    <t>Должностной оклад, руб.</t>
  </si>
  <si>
    <t xml:space="preserve"> Заработная плата в месяц за учебную нагрузку (кол-во часов в неделю), руб.</t>
  </si>
  <si>
    <t>Всего заработная плата в месяц за учебную нагрузку, руб.</t>
  </si>
  <si>
    <t>сумма,руб.</t>
  </si>
  <si>
    <t xml:space="preserve">Итого месячная заработная плата, руб. </t>
  </si>
  <si>
    <t>(м.п.)</t>
  </si>
  <si>
    <t>Преподаваемые предметы</t>
  </si>
  <si>
    <t>гр.13+гр.14+гр.15</t>
  </si>
  <si>
    <t xml:space="preserve">Стаж работы в учреждениях бюджетной сферы, кол-во лет,м-цев,дней </t>
  </si>
  <si>
    <t>гр.16*гр.17</t>
  </si>
  <si>
    <t>Дополнительные сведения (указывать внешних совместителей)</t>
  </si>
  <si>
    <t>Итого</t>
  </si>
  <si>
    <t>Итого контроль</t>
  </si>
  <si>
    <t>гр.16*гр.19</t>
  </si>
  <si>
    <t>гр.16*гр.21/100</t>
  </si>
  <si>
    <t>гр.16*гр23</t>
  </si>
  <si>
    <t>гр.16+гр.18+гр.20+гр.22+гр.24</t>
  </si>
  <si>
    <t>Директор</t>
  </si>
  <si>
    <t>Экономист</t>
  </si>
  <si>
    <t>Титова</t>
  </si>
  <si>
    <t>26.03.08г.</t>
  </si>
  <si>
    <t>Наконечная</t>
  </si>
  <si>
    <t>Людмила Анатольевна</t>
  </si>
  <si>
    <t>химия</t>
  </si>
  <si>
    <t>13.02.04г.</t>
  </si>
  <si>
    <t>Рыковская</t>
  </si>
  <si>
    <t xml:space="preserve">Куприянова </t>
  </si>
  <si>
    <t>Марина Николаевна</t>
  </si>
  <si>
    <t>русск.яз.</t>
  </si>
  <si>
    <t>Джемакулова</t>
  </si>
  <si>
    <t>физика</t>
  </si>
  <si>
    <t>Богачкова</t>
  </si>
  <si>
    <t>Ольга Александровна</t>
  </si>
  <si>
    <t>труд</t>
  </si>
  <si>
    <t>ОБЖ</t>
  </si>
  <si>
    <t>ИЗО</t>
  </si>
  <si>
    <t>Золотова</t>
  </si>
  <si>
    <t>Ольга Афанасьевна</t>
  </si>
  <si>
    <t>нач.кл.</t>
  </si>
  <si>
    <t>Домнич</t>
  </si>
  <si>
    <t>Татьяна Георгиевна</t>
  </si>
  <si>
    <t>нач. кл.</t>
  </si>
  <si>
    <t>Наталья Михайловна</t>
  </si>
  <si>
    <t>Цветова</t>
  </si>
  <si>
    <t>Ирина Анатольевна</t>
  </si>
  <si>
    <t>музыка</t>
  </si>
  <si>
    <t>уч. труда</t>
  </si>
  <si>
    <t>Елена Константиновна</t>
  </si>
  <si>
    <t>рус/лит</t>
  </si>
  <si>
    <t>Квалиф категория</t>
  </si>
  <si>
    <t xml:space="preserve">Надбавка за качество выполн работ (наличие учёной степени,почетного звания, ведомственного почетного звания) </t>
  </si>
  <si>
    <t>Л.В. Титова</t>
  </si>
  <si>
    <t>Согласовано:</t>
  </si>
  <si>
    <t>Мельникова</t>
  </si>
  <si>
    <t>Помазкова</t>
  </si>
  <si>
    <t>Александровна</t>
  </si>
  <si>
    <t>/Т.Т.Даниленко/</t>
  </si>
  <si>
    <t>Ирина Александровна</t>
  </si>
  <si>
    <t xml:space="preserve">Александра Ивановна </t>
  </si>
  <si>
    <t>истрия.</t>
  </si>
  <si>
    <t>Группа оплаты- 4</t>
  </si>
  <si>
    <t>учит</t>
  </si>
  <si>
    <t>геогр</t>
  </si>
  <si>
    <t>биол</t>
  </si>
  <si>
    <t>нач.кл</t>
  </si>
  <si>
    <t>ин.яз.</t>
  </si>
  <si>
    <t>рус яз.</t>
  </si>
  <si>
    <t>лит-ра</t>
  </si>
  <si>
    <t>матем</t>
  </si>
  <si>
    <t>рус яз</t>
  </si>
  <si>
    <t xml:space="preserve">лит-ра </t>
  </si>
  <si>
    <t>инфор</t>
  </si>
  <si>
    <t>физкул</t>
  </si>
  <si>
    <t>прав.кул.</t>
  </si>
  <si>
    <t>общ-ние</t>
  </si>
  <si>
    <t>св 15 л</t>
  </si>
  <si>
    <t>Лариса Васильевна</t>
  </si>
  <si>
    <t xml:space="preserve">Антонина </t>
  </si>
  <si>
    <t>11 лет</t>
  </si>
  <si>
    <r>
      <t xml:space="preserve">Слышкина </t>
    </r>
    <r>
      <rPr>
        <sz val="11"/>
        <rFont val="Times New Roman"/>
        <family val="1"/>
      </rPr>
      <t>Татьяна</t>
    </r>
    <r>
      <rPr>
        <b/>
        <sz val="11"/>
        <rFont val="Times New Roman"/>
        <family val="1"/>
      </rPr>
      <t xml:space="preserve">  Иванована</t>
    </r>
  </si>
  <si>
    <t>Иванована</t>
  </si>
  <si>
    <t>" 01 "    сентября  2012 г.</t>
  </si>
  <si>
    <t>на 1 сентября 2012 года</t>
  </si>
  <si>
    <t>Муниципальное бюджетное общеобразовательное учреждение Грушевская средняя общеобразовательная школа</t>
  </si>
  <si>
    <t xml:space="preserve">11 лет </t>
  </si>
  <si>
    <t>3г7мес.</t>
  </si>
  <si>
    <t>св.15 л</t>
  </si>
  <si>
    <t>уч.физк.</t>
  </si>
  <si>
    <t>уч.мат.</t>
  </si>
  <si>
    <t>биолг.</t>
  </si>
  <si>
    <t>уч. геогр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</si>
</sst>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1"/>
  <sheetViews>
    <sheetView tabSelected="1" view="pageBreakPreview" zoomScaleNormal="95" zoomScaleSheetLayoutView="100" zoomScalePageLayoutView="0" workbookViewId="0" topLeftCell="A49">
      <selection activeCell="Q68" sqref="Q68"/>
    </sheetView>
  </sheetViews>
  <sheetFormatPr defaultColWidth="9.00390625" defaultRowHeight="12.75"/>
  <cols>
    <col min="1" max="1" width="4.125" style="0" customWidth="1"/>
    <col min="2" max="2" width="20.375" style="0" customWidth="1"/>
    <col min="3" max="3" width="4.875" style="0" customWidth="1"/>
    <col min="4" max="4" width="8.00390625" style="18" customWidth="1"/>
    <col min="5" max="5" width="3.75390625" style="0" customWidth="1"/>
    <col min="6" max="6" width="9.00390625" style="13" customWidth="1"/>
    <col min="7" max="7" width="6.375" style="0" hidden="1" customWidth="1"/>
    <col min="8" max="8" width="6.875" style="13" customWidth="1"/>
    <col min="9" max="9" width="5.375" style="17" customWidth="1"/>
    <col min="10" max="11" width="4.75390625" style="5" customWidth="1"/>
    <col min="12" max="12" width="4.25390625" style="5" customWidth="1"/>
    <col min="13" max="13" width="9.00390625" style="0" customWidth="1"/>
    <col min="14" max="14" width="9.375" style="0" customWidth="1"/>
    <col min="15" max="15" width="6.00390625" style="0" customWidth="1"/>
    <col min="16" max="16" width="8.875" style="0" customWidth="1"/>
    <col min="17" max="17" width="4.25390625" style="0" customWidth="1"/>
    <col min="18" max="18" width="8.125" style="0" customWidth="1"/>
    <col min="19" max="19" width="4.75390625" style="0" customWidth="1"/>
    <col min="20" max="20" width="8.625" style="0" customWidth="1"/>
    <col min="21" max="21" width="5.75390625" style="0" hidden="1" customWidth="1"/>
    <col min="22" max="22" width="6.375" style="0" hidden="1" customWidth="1"/>
    <col min="23" max="23" width="4.625" style="0" customWidth="1"/>
    <col min="25" max="25" width="10.375" style="0" customWidth="1"/>
    <col min="26" max="26" width="6.375" style="0" customWidth="1"/>
  </cols>
  <sheetData>
    <row r="1" spans="2:19" ht="15.75" customHeight="1">
      <c r="B1" s="85"/>
      <c r="C1" s="85"/>
      <c r="D1" s="85"/>
      <c r="E1" s="85"/>
      <c r="F1" s="85"/>
      <c r="G1" s="1"/>
      <c r="H1" s="9"/>
      <c r="I1" s="16"/>
      <c r="J1" s="3"/>
      <c r="K1" s="3"/>
      <c r="L1" s="3"/>
      <c r="S1" t="s">
        <v>70</v>
      </c>
    </row>
    <row r="2" spans="2:24" ht="15.75" customHeight="1">
      <c r="B2" s="2"/>
      <c r="C2" s="2"/>
      <c r="D2" s="12"/>
      <c r="E2" s="2"/>
      <c r="F2" s="9"/>
      <c r="G2" s="1"/>
      <c r="H2" s="9"/>
      <c r="K2" s="20"/>
      <c r="L2" s="20"/>
      <c r="M2" s="20"/>
      <c r="O2" s="20" t="s">
        <v>17</v>
      </c>
      <c r="X2" s="6" t="s">
        <v>74</v>
      </c>
    </row>
    <row r="3" spans="2:12" ht="8.25" customHeight="1">
      <c r="B3" s="2"/>
      <c r="C3" s="2"/>
      <c r="D3" s="12"/>
      <c r="E3" s="2"/>
      <c r="F3" s="9"/>
      <c r="G3" s="1"/>
      <c r="H3" s="9"/>
      <c r="I3" s="16"/>
      <c r="J3" s="3"/>
      <c r="K3" s="3"/>
      <c r="L3" s="3"/>
    </row>
    <row r="4" spans="2:24" ht="15.75" customHeight="1">
      <c r="B4" s="2"/>
      <c r="C4" s="2"/>
      <c r="D4" s="12"/>
      <c r="E4" s="2"/>
      <c r="F4" s="9"/>
      <c r="G4" s="1"/>
      <c r="H4" s="9"/>
      <c r="I4" s="16"/>
      <c r="J4" s="3"/>
      <c r="K4" s="3"/>
      <c r="O4" t="s">
        <v>99</v>
      </c>
      <c r="X4" s="5"/>
    </row>
    <row r="5" spans="2:16" ht="15.75" customHeight="1">
      <c r="B5" s="2"/>
      <c r="C5" s="2"/>
      <c r="D5" s="12"/>
      <c r="E5" s="2"/>
      <c r="F5" s="9"/>
      <c r="G5" s="1"/>
      <c r="H5" s="9"/>
      <c r="I5" s="16"/>
      <c r="J5" s="3"/>
      <c r="K5" s="3"/>
      <c r="P5" t="s">
        <v>23</v>
      </c>
    </row>
    <row r="6" spans="2:12" ht="12.75">
      <c r="B6" s="1"/>
      <c r="C6" s="1"/>
      <c r="D6" s="12"/>
      <c r="E6" s="1"/>
      <c r="F6" s="9"/>
      <c r="G6" s="1"/>
      <c r="H6" s="9"/>
      <c r="I6" s="16"/>
      <c r="J6" s="3"/>
      <c r="K6" s="3"/>
      <c r="L6" s="3"/>
    </row>
    <row r="7" spans="1:26" ht="20.25" customHeight="1">
      <c r="A7" s="83" t="s">
        <v>15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8.75" customHeight="1">
      <c r="A8" s="83" t="s">
        <v>100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2:12" ht="8.25" customHeight="1">
      <c r="B9" s="3"/>
      <c r="C9" s="3"/>
      <c r="D9" s="12"/>
      <c r="E9" s="3"/>
      <c r="F9" s="9"/>
      <c r="G9" s="1"/>
      <c r="H9" s="7"/>
      <c r="I9" s="4"/>
      <c r="J9" s="4"/>
      <c r="K9" s="4"/>
      <c r="L9" s="3"/>
    </row>
    <row r="10" spans="1:26" ht="19.5" customHeight="1">
      <c r="A10" s="83" t="s">
        <v>101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0.5" customHeight="1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2:26" ht="18" customHeight="1">
      <c r="B12" s="1"/>
      <c r="C12" s="1"/>
      <c r="D12" s="12"/>
      <c r="E12" s="1"/>
      <c r="F12" s="9"/>
      <c r="G12" s="1"/>
      <c r="H12" s="9"/>
      <c r="I12" s="16"/>
      <c r="J12" s="3"/>
      <c r="K12" s="3"/>
      <c r="L12" s="3"/>
      <c r="W12" s="84" t="s">
        <v>78</v>
      </c>
      <c r="X12" s="84"/>
      <c r="Y12" s="84"/>
      <c r="Z12" s="84"/>
    </row>
    <row r="13" spans="1:26" s="8" customFormat="1" ht="18.75" customHeight="1">
      <c r="A13" s="73" t="s">
        <v>16</v>
      </c>
      <c r="B13" s="76" t="s">
        <v>1</v>
      </c>
      <c r="C13" s="76" t="s">
        <v>2</v>
      </c>
      <c r="D13" s="79" t="s">
        <v>24</v>
      </c>
      <c r="E13" s="68" t="s">
        <v>67</v>
      </c>
      <c r="F13" s="69"/>
      <c r="G13" s="76" t="s">
        <v>5</v>
      </c>
      <c r="H13" s="76" t="s">
        <v>26</v>
      </c>
      <c r="I13" s="76" t="s">
        <v>18</v>
      </c>
      <c r="J13" s="68" t="s">
        <v>11</v>
      </c>
      <c r="K13" s="86"/>
      <c r="L13" s="86"/>
      <c r="M13" s="82" t="s">
        <v>19</v>
      </c>
      <c r="N13" s="82"/>
      <c r="O13" s="82"/>
      <c r="P13" s="76" t="s">
        <v>20</v>
      </c>
      <c r="Q13" s="68" t="s">
        <v>13</v>
      </c>
      <c r="R13" s="69"/>
      <c r="S13" s="68" t="s">
        <v>14</v>
      </c>
      <c r="T13" s="69"/>
      <c r="U13" s="82" t="s">
        <v>68</v>
      </c>
      <c r="V13" s="82"/>
      <c r="W13" s="82" t="s">
        <v>7</v>
      </c>
      <c r="X13" s="82"/>
      <c r="Y13" s="82" t="s">
        <v>22</v>
      </c>
      <c r="Z13" s="76" t="s">
        <v>28</v>
      </c>
    </row>
    <row r="14" spans="1:26" s="8" customFormat="1" ht="24.75" customHeight="1">
      <c r="A14" s="74"/>
      <c r="B14" s="77"/>
      <c r="C14" s="77"/>
      <c r="D14" s="80"/>
      <c r="E14" s="70"/>
      <c r="F14" s="71"/>
      <c r="G14" s="77"/>
      <c r="H14" s="77"/>
      <c r="I14" s="77"/>
      <c r="J14" s="70"/>
      <c r="K14" s="87"/>
      <c r="L14" s="87"/>
      <c r="M14" s="82"/>
      <c r="N14" s="82"/>
      <c r="O14" s="82"/>
      <c r="P14" s="77"/>
      <c r="Q14" s="70"/>
      <c r="R14" s="71"/>
      <c r="S14" s="70"/>
      <c r="T14" s="71"/>
      <c r="U14" s="82"/>
      <c r="V14" s="82"/>
      <c r="W14" s="82"/>
      <c r="X14" s="82"/>
      <c r="Y14" s="82"/>
      <c r="Z14" s="77"/>
    </row>
    <row r="15" spans="1:26" s="8" customFormat="1" ht="26.25" customHeight="1">
      <c r="A15" s="74"/>
      <c r="B15" s="77"/>
      <c r="C15" s="77"/>
      <c r="D15" s="80"/>
      <c r="E15" s="76" t="s">
        <v>3</v>
      </c>
      <c r="F15" s="76" t="s">
        <v>4</v>
      </c>
      <c r="G15" s="77"/>
      <c r="H15" s="77"/>
      <c r="I15" s="77"/>
      <c r="J15" s="73" t="s">
        <v>8</v>
      </c>
      <c r="K15" s="73" t="s">
        <v>9</v>
      </c>
      <c r="L15" s="73" t="s">
        <v>10</v>
      </c>
      <c r="M15" s="73" t="s">
        <v>8</v>
      </c>
      <c r="N15" s="73" t="s">
        <v>9</v>
      </c>
      <c r="O15" s="73" t="s">
        <v>10</v>
      </c>
      <c r="P15" s="78"/>
      <c r="Q15" s="73" t="s">
        <v>12</v>
      </c>
      <c r="R15" s="10" t="s">
        <v>21</v>
      </c>
      <c r="S15" s="73" t="s">
        <v>12</v>
      </c>
      <c r="T15" s="10" t="s">
        <v>21</v>
      </c>
      <c r="U15" s="73" t="s">
        <v>6</v>
      </c>
      <c r="V15" s="10" t="s">
        <v>21</v>
      </c>
      <c r="W15" s="73" t="s">
        <v>12</v>
      </c>
      <c r="X15" s="10" t="s">
        <v>21</v>
      </c>
      <c r="Y15" s="82"/>
      <c r="Z15" s="77"/>
    </row>
    <row r="16" spans="1:26" s="8" customFormat="1" ht="26.25" customHeight="1">
      <c r="A16" s="75"/>
      <c r="B16" s="78"/>
      <c r="C16" s="78"/>
      <c r="D16" s="81"/>
      <c r="E16" s="78"/>
      <c r="F16" s="78"/>
      <c r="G16" s="78"/>
      <c r="H16" s="78"/>
      <c r="I16" s="78"/>
      <c r="J16" s="75"/>
      <c r="K16" s="75"/>
      <c r="L16" s="75"/>
      <c r="M16" s="75"/>
      <c r="N16" s="75"/>
      <c r="O16" s="75"/>
      <c r="P16" s="14" t="s">
        <v>25</v>
      </c>
      <c r="Q16" s="75"/>
      <c r="R16" s="10" t="s">
        <v>27</v>
      </c>
      <c r="S16" s="75"/>
      <c r="T16" s="10" t="s">
        <v>31</v>
      </c>
      <c r="U16" s="75"/>
      <c r="V16" s="10" t="s">
        <v>32</v>
      </c>
      <c r="W16" s="75"/>
      <c r="X16" s="10" t="s">
        <v>33</v>
      </c>
      <c r="Y16" s="11" t="s">
        <v>34</v>
      </c>
      <c r="Z16" s="78"/>
    </row>
    <row r="17" spans="1:26" s="24" customFormat="1" ht="10.5" customHeight="1">
      <c r="A17" s="23">
        <v>1</v>
      </c>
      <c r="B17" s="10">
        <v>2</v>
      </c>
      <c r="C17" s="22">
        <v>3</v>
      </c>
      <c r="D17" s="19">
        <v>4</v>
      </c>
      <c r="E17" s="22">
        <v>5</v>
      </c>
      <c r="F17" s="10">
        <v>6</v>
      </c>
      <c r="G17" s="22">
        <v>7</v>
      </c>
      <c r="H17" s="10">
        <v>8</v>
      </c>
      <c r="I17" s="22">
        <v>9</v>
      </c>
      <c r="J17" s="10">
        <v>10</v>
      </c>
      <c r="K17" s="22">
        <v>11</v>
      </c>
      <c r="L17" s="10">
        <v>12</v>
      </c>
      <c r="M17" s="22">
        <v>13</v>
      </c>
      <c r="N17" s="10">
        <v>14</v>
      </c>
      <c r="O17" s="22">
        <v>15</v>
      </c>
      <c r="P17" s="10">
        <v>16</v>
      </c>
      <c r="Q17" s="22">
        <v>17</v>
      </c>
      <c r="R17" s="10">
        <v>18</v>
      </c>
      <c r="S17" s="22">
        <v>19</v>
      </c>
      <c r="T17" s="10">
        <v>20</v>
      </c>
      <c r="U17" s="22">
        <v>21</v>
      </c>
      <c r="V17" s="10">
        <v>22</v>
      </c>
      <c r="W17" s="22">
        <v>23</v>
      </c>
      <c r="X17" s="10">
        <v>24</v>
      </c>
      <c r="Y17" s="22">
        <v>25</v>
      </c>
      <c r="Z17" s="10">
        <v>26</v>
      </c>
    </row>
    <row r="18" spans="1:26" s="47" customFormat="1" ht="13.5" customHeight="1">
      <c r="A18" s="30">
        <v>1</v>
      </c>
      <c r="B18" s="57" t="s">
        <v>37</v>
      </c>
      <c r="C18" s="30" t="s">
        <v>79</v>
      </c>
      <c r="D18" s="30" t="s">
        <v>80</v>
      </c>
      <c r="E18" s="28">
        <v>1</v>
      </c>
      <c r="F18" s="28" t="s">
        <v>38</v>
      </c>
      <c r="G18" s="28"/>
      <c r="H18" s="28" t="s">
        <v>93</v>
      </c>
      <c r="I18" s="26">
        <v>5966</v>
      </c>
      <c r="J18" s="28"/>
      <c r="K18" s="28">
        <v>9</v>
      </c>
      <c r="L18" s="28"/>
      <c r="M18" s="43">
        <f>ROUND(I18/20*J18,2)</f>
        <v>0</v>
      </c>
      <c r="N18" s="44">
        <f>ROUND(I18/18*K18,2)</f>
        <v>2983</v>
      </c>
      <c r="O18" s="44">
        <f>ROUND(I18/18*L18,2)</f>
        <v>0</v>
      </c>
      <c r="P18" s="43">
        <f>M18+N18+O18+M19+N19+O19+M20+N20+O20</f>
        <v>2983</v>
      </c>
      <c r="Q18" s="28">
        <v>0.15</v>
      </c>
      <c r="R18" s="43">
        <f>ROUND(P18*Q18,2)</f>
        <v>447.45</v>
      </c>
      <c r="S18" s="28"/>
      <c r="T18" s="45">
        <f>ROUND(P18*S18,2)</f>
        <v>0</v>
      </c>
      <c r="U18" s="28"/>
      <c r="V18" s="45">
        <f>ROUND(P18*U18/100,2)</f>
        <v>0</v>
      </c>
      <c r="W18" s="28"/>
      <c r="X18" s="45">
        <f>ROUND(P18*W18,2)</f>
        <v>0</v>
      </c>
      <c r="Y18" s="46">
        <f>P18+R18+T18+V18+X18</f>
        <v>3430.45</v>
      </c>
      <c r="Z18" s="28"/>
    </row>
    <row r="19" spans="1:26" s="47" customFormat="1" ht="13.5" customHeight="1">
      <c r="A19" s="29"/>
      <c r="B19" s="25" t="s">
        <v>94</v>
      </c>
      <c r="C19" s="60"/>
      <c r="D19" s="60"/>
      <c r="E19" s="26"/>
      <c r="F19" s="27" t="s">
        <v>108</v>
      </c>
      <c r="G19" s="25"/>
      <c r="H19" s="28"/>
      <c r="I19" s="26"/>
      <c r="J19" s="28"/>
      <c r="K19" s="28"/>
      <c r="L19" s="28"/>
      <c r="M19" s="43">
        <f>ROUND(I18/20*J19,2)</f>
        <v>0</v>
      </c>
      <c r="N19" s="44">
        <f>ROUND(I18/18*K19,2)</f>
        <v>0</v>
      </c>
      <c r="O19" s="44">
        <f>ROUND(I18/18*L19,2)</f>
        <v>0</v>
      </c>
      <c r="P19" s="25"/>
      <c r="Q19" s="29"/>
      <c r="R19" s="29"/>
      <c r="S19" s="25"/>
      <c r="T19" s="25"/>
      <c r="U19" s="25"/>
      <c r="V19" s="25"/>
      <c r="W19" s="25"/>
      <c r="X19" s="25"/>
      <c r="Y19" s="48"/>
      <c r="Z19" s="29"/>
    </row>
    <row r="20" spans="1:26" s="47" customFormat="1" ht="13.5" customHeight="1">
      <c r="A20" s="29"/>
      <c r="B20" s="25"/>
      <c r="C20" s="28"/>
      <c r="D20" s="28"/>
      <c r="E20" s="26"/>
      <c r="F20" s="27"/>
      <c r="G20" s="25"/>
      <c r="H20" s="28"/>
      <c r="I20" s="26"/>
      <c r="J20" s="28"/>
      <c r="K20" s="28"/>
      <c r="L20" s="28"/>
      <c r="M20" s="43">
        <f>ROUND(I18/20*J20,2)</f>
        <v>0</v>
      </c>
      <c r="N20" s="44">
        <f>ROUND(I18/18*K20,2)</f>
        <v>0</v>
      </c>
      <c r="O20" s="44">
        <f>ROUND(I18/18*L20,2)</f>
        <v>0</v>
      </c>
      <c r="P20" s="25"/>
      <c r="Q20" s="29"/>
      <c r="R20" s="29"/>
      <c r="S20" s="25"/>
      <c r="T20" s="25"/>
      <c r="U20" s="25"/>
      <c r="V20" s="25"/>
      <c r="W20" s="25"/>
      <c r="X20" s="25"/>
      <c r="Y20" s="48"/>
      <c r="Z20" s="29"/>
    </row>
    <row r="21" spans="1:26" s="47" customFormat="1" ht="13.5" customHeight="1">
      <c r="A21" s="29"/>
      <c r="B21" s="25"/>
      <c r="C21" s="28"/>
      <c r="D21" s="28"/>
      <c r="E21" s="26"/>
      <c r="F21" s="27"/>
      <c r="G21" s="25"/>
      <c r="H21" s="28"/>
      <c r="I21" s="26"/>
      <c r="J21" s="28"/>
      <c r="K21" s="28"/>
      <c r="L21" s="28"/>
      <c r="M21" s="25"/>
      <c r="N21" s="25"/>
      <c r="O21" s="25"/>
      <c r="P21" s="25"/>
      <c r="Q21" s="29"/>
      <c r="R21" s="29"/>
      <c r="S21" s="25"/>
      <c r="T21" s="25"/>
      <c r="U21" s="25"/>
      <c r="V21" s="25"/>
      <c r="W21" s="25"/>
      <c r="X21" s="25"/>
      <c r="Y21" s="48"/>
      <c r="Z21" s="29"/>
    </row>
    <row r="22" spans="1:26" s="47" customFormat="1" ht="13.5" customHeight="1">
      <c r="A22" s="30">
        <v>2</v>
      </c>
      <c r="B22" s="57" t="s">
        <v>39</v>
      </c>
      <c r="C22" s="30" t="s">
        <v>79</v>
      </c>
      <c r="D22" s="28" t="s">
        <v>81</v>
      </c>
      <c r="E22" s="28">
        <v>1</v>
      </c>
      <c r="F22" s="28" t="s">
        <v>42</v>
      </c>
      <c r="G22" s="28"/>
      <c r="H22" s="28" t="s">
        <v>93</v>
      </c>
      <c r="I22" s="26">
        <v>5966</v>
      </c>
      <c r="J22" s="28"/>
      <c r="K22" s="28">
        <v>10</v>
      </c>
      <c r="L22" s="28"/>
      <c r="M22" s="43">
        <f>ROUND(I22/20*J22,2)</f>
        <v>0</v>
      </c>
      <c r="N22" s="44">
        <f>ROUND(I22/18*K22,2)</f>
        <v>3314.44</v>
      </c>
      <c r="O22" s="44">
        <f>ROUND(I22/18*L22,2)</f>
        <v>0</v>
      </c>
      <c r="P22" s="43">
        <f>M22+N22+O22+M23+N23+O23+M24+N24+O24</f>
        <v>7291.780000000001</v>
      </c>
      <c r="Q22" s="28">
        <v>0.15</v>
      </c>
      <c r="R22" s="43">
        <f>ROUND(P22*Q22,2)</f>
        <v>1093.77</v>
      </c>
      <c r="S22" s="28">
        <v>0.25</v>
      </c>
      <c r="T22" s="45">
        <f>ROUND(P22*S22,2)</f>
        <v>1822.95</v>
      </c>
      <c r="U22" s="28"/>
      <c r="V22" s="45">
        <f>ROUND(P22*U22/100,2)</f>
        <v>0</v>
      </c>
      <c r="W22" s="28">
        <v>0.3</v>
      </c>
      <c r="X22" s="45">
        <f>ROUND(P22*W22,2)</f>
        <v>2187.53</v>
      </c>
      <c r="Y22" s="46">
        <f>P22+R22+T22+V22+X22</f>
        <v>12396.030000000002</v>
      </c>
      <c r="Z22" s="28"/>
    </row>
    <row r="23" spans="1:26" s="52" customFormat="1" ht="13.5" customHeight="1">
      <c r="A23" s="31"/>
      <c r="B23" s="34" t="s">
        <v>40</v>
      </c>
      <c r="C23" s="35"/>
      <c r="D23" s="35" t="s">
        <v>41</v>
      </c>
      <c r="E23" s="35"/>
      <c r="F23" s="35" t="s">
        <v>107</v>
      </c>
      <c r="G23" s="35"/>
      <c r="H23" s="35"/>
      <c r="I23" s="36"/>
      <c r="J23" s="35"/>
      <c r="K23" s="35">
        <v>6</v>
      </c>
      <c r="L23" s="35"/>
      <c r="M23" s="49">
        <f>ROUND(I22/20*J23,2)</f>
        <v>0</v>
      </c>
      <c r="N23" s="50">
        <f>ROUND(I22/18*K23,2)</f>
        <v>1988.67</v>
      </c>
      <c r="O23" s="50">
        <f>ROUND(I22/18*L23,2)</f>
        <v>0</v>
      </c>
      <c r="P23" s="32"/>
      <c r="Q23" s="33"/>
      <c r="R23" s="33"/>
      <c r="S23" s="32"/>
      <c r="T23" s="32"/>
      <c r="U23" s="32"/>
      <c r="V23" s="32"/>
      <c r="W23" s="32"/>
      <c r="X23" s="32"/>
      <c r="Y23" s="51"/>
      <c r="Z23" s="33"/>
    </row>
    <row r="24" spans="1:26" s="52" customFormat="1" ht="13.5" customHeight="1">
      <c r="A24" s="31"/>
      <c r="B24" s="32"/>
      <c r="C24" s="35"/>
      <c r="D24" s="35" t="s">
        <v>82</v>
      </c>
      <c r="E24" s="35"/>
      <c r="F24" s="35"/>
      <c r="G24" s="32"/>
      <c r="H24" s="35"/>
      <c r="I24" s="36"/>
      <c r="J24" s="35">
        <v>6</v>
      </c>
      <c r="K24" s="35"/>
      <c r="L24" s="35"/>
      <c r="M24" s="49">
        <f>ROUND(I22/18*J24,2)</f>
        <v>1988.67</v>
      </c>
      <c r="N24" s="50">
        <f>ROUND(I22/18*K24,2)</f>
        <v>0</v>
      </c>
      <c r="O24" s="50">
        <f>ROUND(I22/18*L24,2)</f>
        <v>0</v>
      </c>
      <c r="P24" s="32"/>
      <c r="Q24" s="33"/>
      <c r="R24" s="33"/>
      <c r="S24" s="32"/>
      <c r="T24" s="32"/>
      <c r="U24" s="32"/>
      <c r="V24" s="32"/>
      <c r="W24" s="32"/>
      <c r="X24" s="32"/>
      <c r="Y24" s="51"/>
      <c r="Z24" s="33"/>
    </row>
    <row r="25" spans="1:26" s="52" customFormat="1" ht="13.5" customHeight="1">
      <c r="A25" s="31"/>
      <c r="B25" s="32"/>
      <c r="C25" s="35"/>
      <c r="D25" s="35"/>
      <c r="E25" s="35"/>
      <c r="F25" s="35"/>
      <c r="G25" s="32"/>
      <c r="H25" s="35"/>
      <c r="I25" s="36"/>
      <c r="J25" s="35"/>
      <c r="K25" s="35"/>
      <c r="L25" s="35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53"/>
      <c r="Z25" s="33"/>
    </row>
    <row r="26" spans="1:26" s="52" customFormat="1" ht="13.5" customHeight="1">
      <c r="A26" s="31">
        <v>3</v>
      </c>
      <c r="B26" s="58" t="s">
        <v>43</v>
      </c>
      <c r="C26" s="30" t="s">
        <v>79</v>
      </c>
      <c r="D26" s="35" t="s">
        <v>83</v>
      </c>
      <c r="E26" s="35">
        <v>2</v>
      </c>
      <c r="F26" s="37">
        <v>40528</v>
      </c>
      <c r="G26" s="32"/>
      <c r="H26" s="28" t="s">
        <v>93</v>
      </c>
      <c r="I26" s="36">
        <v>5966</v>
      </c>
      <c r="J26" s="35">
        <v>6</v>
      </c>
      <c r="K26" s="35">
        <v>15</v>
      </c>
      <c r="L26" s="35"/>
      <c r="M26" s="49">
        <f>ROUND(I26/18*J26,2)</f>
        <v>1988.67</v>
      </c>
      <c r="N26" s="50">
        <f>ROUND(I26/18*K26,2)</f>
        <v>4971.67</v>
      </c>
      <c r="O26" s="50">
        <f>ROUND(I26/18*L26,2)</f>
        <v>0</v>
      </c>
      <c r="P26" s="49">
        <f>M26+N26+O26+M27+N27+O27+M28+N28+O28</f>
        <v>6960.34</v>
      </c>
      <c r="Q26" s="35">
        <v>0.07</v>
      </c>
      <c r="R26" s="49">
        <f>ROUND(P26*Q26,2)</f>
        <v>487.22</v>
      </c>
      <c r="S26" s="35">
        <v>0.25</v>
      </c>
      <c r="T26" s="54">
        <f>ROUND(P26*S26,2)</f>
        <v>1740.09</v>
      </c>
      <c r="U26" s="35"/>
      <c r="V26" s="54">
        <f>ROUND(P26*U26/100,2)</f>
        <v>0</v>
      </c>
      <c r="W26" s="35">
        <v>0.3</v>
      </c>
      <c r="X26" s="54">
        <f>ROUND(P26*W26,2)</f>
        <v>2088.1</v>
      </c>
      <c r="Y26" s="55">
        <f>P26+R26+T26+V26+X26</f>
        <v>11275.75</v>
      </c>
      <c r="Z26" s="35"/>
    </row>
    <row r="27" spans="1:26" s="52" customFormat="1" ht="13.5" customHeight="1">
      <c r="A27" s="31"/>
      <c r="B27" s="32" t="s">
        <v>65</v>
      </c>
      <c r="C27" s="35"/>
      <c r="D27" s="35"/>
      <c r="E27" s="35"/>
      <c r="F27" s="35" t="s">
        <v>83</v>
      </c>
      <c r="G27" s="32"/>
      <c r="H27" s="35"/>
      <c r="I27" s="36"/>
      <c r="J27" s="35"/>
      <c r="K27" s="35"/>
      <c r="L27" s="35"/>
      <c r="M27" s="49">
        <f>ROUND(I26/20*J27,2)</f>
        <v>0</v>
      </c>
      <c r="N27" s="50">
        <f>ROUND(I26/18*K27,2)</f>
        <v>0</v>
      </c>
      <c r="O27" s="50">
        <f>ROUND(I26/18*L27,2)</f>
        <v>0</v>
      </c>
      <c r="P27" s="32"/>
      <c r="Q27" s="33"/>
      <c r="R27" s="33"/>
      <c r="S27" s="32"/>
      <c r="T27" s="32"/>
      <c r="U27" s="32"/>
      <c r="V27" s="32"/>
      <c r="W27" s="32"/>
      <c r="X27" s="32"/>
      <c r="Y27" s="51"/>
      <c r="Z27" s="33"/>
    </row>
    <row r="28" spans="1:26" s="52" customFormat="1" ht="13.5" customHeight="1">
      <c r="A28" s="31"/>
      <c r="B28" s="32"/>
      <c r="C28" s="35"/>
      <c r="D28" s="35"/>
      <c r="E28" s="35"/>
      <c r="F28" s="35"/>
      <c r="G28" s="32"/>
      <c r="H28" s="35"/>
      <c r="I28" s="36"/>
      <c r="J28" s="35"/>
      <c r="K28" s="35"/>
      <c r="L28" s="35"/>
      <c r="M28" s="49">
        <f>ROUND(I26/20*J28,2)</f>
        <v>0</v>
      </c>
      <c r="N28" s="50">
        <f>ROUND(I26/18*K28,2)</f>
        <v>0</v>
      </c>
      <c r="O28" s="50">
        <f>ROUND(I26/18*L28,2)</f>
        <v>0</v>
      </c>
      <c r="P28" s="32"/>
      <c r="Q28" s="33"/>
      <c r="R28" s="33"/>
      <c r="S28" s="32"/>
      <c r="T28" s="32"/>
      <c r="U28" s="32"/>
      <c r="V28" s="32"/>
      <c r="W28" s="32"/>
      <c r="X28" s="32"/>
      <c r="Y28" s="51"/>
      <c r="Z28" s="33"/>
    </row>
    <row r="29" spans="1:26" s="52" customFormat="1" ht="13.5" customHeight="1">
      <c r="A29" s="31"/>
      <c r="B29" s="32"/>
      <c r="C29" s="35"/>
      <c r="D29" s="35"/>
      <c r="E29" s="35"/>
      <c r="F29" s="35"/>
      <c r="G29" s="32"/>
      <c r="H29" s="35"/>
      <c r="I29" s="36"/>
      <c r="J29" s="35"/>
      <c r="K29" s="35"/>
      <c r="L29" s="35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53"/>
      <c r="Z29" s="33"/>
    </row>
    <row r="30" spans="1:26" s="52" customFormat="1" ht="13.5" customHeight="1">
      <c r="A30" s="31">
        <v>4</v>
      </c>
      <c r="B30" s="58" t="s">
        <v>44</v>
      </c>
      <c r="C30" s="30" t="s">
        <v>79</v>
      </c>
      <c r="D30" s="35" t="s">
        <v>84</v>
      </c>
      <c r="E30" s="35">
        <v>2</v>
      </c>
      <c r="F30" s="37">
        <v>40257</v>
      </c>
      <c r="G30" s="32"/>
      <c r="H30" s="28" t="s">
        <v>93</v>
      </c>
      <c r="I30" s="36">
        <v>5966</v>
      </c>
      <c r="J30" s="35"/>
      <c r="K30" s="28">
        <v>13</v>
      </c>
      <c r="L30" s="35"/>
      <c r="M30" s="49">
        <f>ROUND(I30/20*J30,2)</f>
        <v>0</v>
      </c>
      <c r="N30" s="50">
        <f>ROUND(I30/18*K30,2)</f>
        <v>4308.78</v>
      </c>
      <c r="O30" s="50">
        <f>ROUND(I30/18*L30,2)</f>
        <v>0</v>
      </c>
      <c r="P30" s="49">
        <f>M30+N30+O30+M31+N31+O31+M32+N32+O32</f>
        <v>6960.34</v>
      </c>
      <c r="Q30" s="35">
        <v>0.07</v>
      </c>
      <c r="R30" s="49">
        <f>ROUND(P30*Q30,2)</f>
        <v>487.22</v>
      </c>
      <c r="S30" s="35">
        <v>0.25</v>
      </c>
      <c r="T30" s="54">
        <f>ROUND(P30*S30,2)</f>
        <v>1740.09</v>
      </c>
      <c r="U30" s="35"/>
      <c r="V30" s="54">
        <f>ROUND(P30*U30/100,2)</f>
        <v>0</v>
      </c>
      <c r="W30" s="35">
        <v>0.3</v>
      </c>
      <c r="X30" s="54">
        <f>ROUND(P30*W30,2)</f>
        <v>2088.1</v>
      </c>
      <c r="Y30" s="55">
        <f>P30+R30+T30+V30+X30</f>
        <v>11275.75</v>
      </c>
      <c r="Z30" s="35"/>
    </row>
    <row r="31" spans="1:26" s="52" customFormat="1" ht="13.5" customHeight="1">
      <c r="A31" s="31"/>
      <c r="B31" s="32" t="s">
        <v>45</v>
      </c>
      <c r="C31" s="35"/>
      <c r="D31" s="35" t="s">
        <v>85</v>
      </c>
      <c r="E31" s="35"/>
      <c r="F31" s="35" t="s">
        <v>46</v>
      </c>
      <c r="G31" s="32"/>
      <c r="H31" s="35"/>
      <c r="I31" s="36"/>
      <c r="J31" s="35"/>
      <c r="K31" s="28">
        <v>8</v>
      </c>
      <c r="L31" s="35"/>
      <c r="M31" s="49">
        <f>ROUND(I30/20*J31,2)</f>
        <v>0</v>
      </c>
      <c r="N31" s="50">
        <f>ROUND(I30/18*K31,2)</f>
        <v>2651.56</v>
      </c>
      <c r="O31" s="50">
        <f>ROUND(I30/18*L31,2)</f>
        <v>0</v>
      </c>
      <c r="P31" s="32"/>
      <c r="Q31" s="33"/>
      <c r="R31" s="33"/>
      <c r="S31" s="32"/>
      <c r="T31" s="32"/>
      <c r="U31" s="32"/>
      <c r="V31" s="32"/>
      <c r="W31" s="32"/>
      <c r="X31" s="32"/>
      <c r="Y31" s="51"/>
      <c r="Z31" s="33"/>
    </row>
    <row r="32" spans="1:26" s="52" customFormat="1" ht="13.5" customHeight="1">
      <c r="A32" s="31"/>
      <c r="B32" s="32"/>
      <c r="C32" s="35"/>
      <c r="D32" s="35"/>
      <c r="E32" s="35"/>
      <c r="F32" s="35"/>
      <c r="G32" s="32"/>
      <c r="H32" s="35"/>
      <c r="I32" s="36"/>
      <c r="J32" s="35"/>
      <c r="K32" s="35"/>
      <c r="L32" s="35"/>
      <c r="M32" s="49">
        <f>ROUND(I30/20*J32,2)</f>
        <v>0</v>
      </c>
      <c r="N32" s="50">
        <f>ROUND(I30/18*K32,2)</f>
        <v>0</v>
      </c>
      <c r="O32" s="50">
        <f>ROUND(I30/18*L32,2)</f>
        <v>0</v>
      </c>
      <c r="P32" s="32"/>
      <c r="Q32" s="33"/>
      <c r="R32" s="33"/>
      <c r="S32" s="32"/>
      <c r="T32" s="32"/>
      <c r="U32" s="32"/>
      <c r="V32" s="32"/>
      <c r="W32" s="32"/>
      <c r="X32" s="32"/>
      <c r="Y32" s="51"/>
      <c r="Z32" s="33"/>
    </row>
    <row r="33" spans="1:26" s="52" customFormat="1" ht="13.5" customHeight="1">
      <c r="A33" s="31"/>
      <c r="B33" s="32"/>
      <c r="C33" s="35"/>
      <c r="D33" s="35"/>
      <c r="E33" s="35"/>
      <c r="F33" s="35"/>
      <c r="G33" s="32"/>
      <c r="H33" s="35"/>
      <c r="I33" s="36"/>
      <c r="J33" s="35"/>
      <c r="K33" s="35"/>
      <c r="L33" s="3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53"/>
      <c r="Z33" s="33"/>
    </row>
    <row r="34" spans="1:26" s="52" customFormat="1" ht="13.5" customHeight="1">
      <c r="A34" s="31">
        <v>5</v>
      </c>
      <c r="B34" s="58" t="s">
        <v>71</v>
      </c>
      <c r="C34" s="30" t="s">
        <v>79</v>
      </c>
      <c r="D34" s="35" t="s">
        <v>86</v>
      </c>
      <c r="E34" s="35"/>
      <c r="F34" s="35"/>
      <c r="G34" s="32"/>
      <c r="H34" s="28" t="s">
        <v>102</v>
      </c>
      <c r="I34" s="36">
        <v>5966</v>
      </c>
      <c r="J34" s="35"/>
      <c r="K34" s="35">
        <v>10</v>
      </c>
      <c r="L34" s="35"/>
      <c r="M34" s="49">
        <f>ROUND(I34/20*J34,2)</f>
        <v>0</v>
      </c>
      <c r="N34" s="50">
        <f>ROUND(I34/18*K34,2)</f>
        <v>3314.44</v>
      </c>
      <c r="O34" s="50">
        <f>ROUND(I34/18*L34,2)</f>
        <v>0</v>
      </c>
      <c r="P34" s="49">
        <f>M34+N34+O34+M35+N35+O35+M36+N36+O36</f>
        <v>10274.77</v>
      </c>
      <c r="Q34" s="35"/>
      <c r="R34" s="49">
        <f>ROUND(P34*Q34,2)</f>
        <v>0</v>
      </c>
      <c r="S34" s="35">
        <v>0.25</v>
      </c>
      <c r="T34" s="54">
        <f>ROUND(P34*S34,2)</f>
        <v>2568.69</v>
      </c>
      <c r="U34" s="35"/>
      <c r="V34" s="54">
        <f>ROUND(P34*U34/100,2)</f>
        <v>0</v>
      </c>
      <c r="W34" s="35">
        <v>0.2</v>
      </c>
      <c r="X34" s="54">
        <f>ROUND(P34*W34,2)</f>
        <v>2054.95</v>
      </c>
      <c r="Y34" s="55">
        <f>P34+R34+T34+V34+X34</f>
        <v>14898.41</v>
      </c>
      <c r="Z34" s="35"/>
    </row>
    <row r="35" spans="1:26" s="52" customFormat="1" ht="13.5" customHeight="1">
      <c r="A35" s="31"/>
      <c r="B35" s="32" t="s">
        <v>75</v>
      </c>
      <c r="C35" s="35"/>
      <c r="D35" s="35" t="s">
        <v>82</v>
      </c>
      <c r="E35" s="35"/>
      <c r="F35" s="35"/>
      <c r="G35" s="32"/>
      <c r="H35" s="35"/>
      <c r="I35" s="36"/>
      <c r="J35" s="35">
        <v>21</v>
      </c>
      <c r="K35" s="35"/>
      <c r="L35" s="35"/>
      <c r="M35" s="49">
        <f>ROUND(I34/18*J35,2)</f>
        <v>6960.33</v>
      </c>
      <c r="N35" s="50">
        <f>ROUND(I34/18*K35,2)</f>
        <v>0</v>
      </c>
      <c r="O35" s="50">
        <f>ROUND(I34/18*L35,2)</f>
        <v>0</v>
      </c>
      <c r="P35" s="32"/>
      <c r="Q35" s="33"/>
      <c r="R35" s="33"/>
      <c r="S35" s="32"/>
      <c r="T35" s="32"/>
      <c r="U35" s="32"/>
      <c r="V35" s="32"/>
      <c r="W35" s="32"/>
      <c r="X35" s="32"/>
      <c r="Y35" s="51"/>
      <c r="Z35" s="33"/>
    </row>
    <row r="36" spans="1:26" s="52" customFormat="1" ht="13.5" customHeight="1">
      <c r="A36" s="31"/>
      <c r="B36" s="32"/>
      <c r="C36" s="35"/>
      <c r="D36" s="35"/>
      <c r="E36" s="35"/>
      <c r="F36" s="35"/>
      <c r="G36" s="32"/>
      <c r="H36" s="35"/>
      <c r="I36" s="36"/>
      <c r="J36" s="35"/>
      <c r="K36" s="35"/>
      <c r="L36" s="35"/>
      <c r="M36" s="49">
        <f>ROUND(I34/20*J36,2)</f>
        <v>0</v>
      </c>
      <c r="N36" s="50">
        <f>ROUND(I34/18*K36,2)</f>
        <v>0</v>
      </c>
      <c r="O36" s="50">
        <f>ROUND(I34/18*L36,2)</f>
        <v>0</v>
      </c>
      <c r="P36" s="32"/>
      <c r="Q36" s="33"/>
      <c r="R36" s="33"/>
      <c r="S36" s="32"/>
      <c r="T36" s="32"/>
      <c r="U36" s="32"/>
      <c r="V36" s="32"/>
      <c r="W36" s="32"/>
      <c r="X36" s="32"/>
      <c r="Y36" s="51"/>
      <c r="Z36" s="33"/>
    </row>
    <row r="37" spans="1:26" s="52" customFormat="1" ht="13.5" customHeight="1">
      <c r="A37" s="31"/>
      <c r="B37" s="32"/>
      <c r="C37" s="35"/>
      <c r="D37" s="35"/>
      <c r="E37" s="35"/>
      <c r="F37" s="35"/>
      <c r="G37" s="32"/>
      <c r="H37" s="35"/>
      <c r="I37" s="36"/>
      <c r="J37" s="35"/>
      <c r="K37" s="35"/>
      <c r="L37" s="35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53"/>
      <c r="Z37" s="33"/>
    </row>
    <row r="38" spans="1:26" s="52" customFormat="1" ht="13.5" customHeight="1">
      <c r="A38" s="31">
        <v>6</v>
      </c>
      <c r="B38" s="58" t="s">
        <v>47</v>
      </c>
      <c r="C38" s="30" t="s">
        <v>79</v>
      </c>
      <c r="D38" s="35" t="s">
        <v>86</v>
      </c>
      <c r="E38" s="35">
        <v>2</v>
      </c>
      <c r="F38" s="37">
        <v>40543</v>
      </c>
      <c r="G38" s="32"/>
      <c r="H38" s="28" t="s">
        <v>93</v>
      </c>
      <c r="I38" s="36">
        <v>5966</v>
      </c>
      <c r="J38" s="35"/>
      <c r="K38" s="35">
        <v>18</v>
      </c>
      <c r="L38" s="35"/>
      <c r="M38" s="49">
        <f>ROUND(I38/20*J38,2)</f>
        <v>0</v>
      </c>
      <c r="N38" s="50">
        <f>ROUND(I38/18*K38,2)</f>
        <v>5966</v>
      </c>
      <c r="O38" s="50">
        <f>ROUND(I38/18*L38,2)</f>
        <v>0</v>
      </c>
      <c r="P38" s="49">
        <f>M38+N38+O38+M39+N39+O39+M40+N40+O40</f>
        <v>8286.11</v>
      </c>
      <c r="Q38" s="35">
        <v>0.07</v>
      </c>
      <c r="R38" s="49">
        <f>ROUND(P38*Q38,2)</f>
        <v>580.03</v>
      </c>
      <c r="S38" s="35">
        <v>0.25</v>
      </c>
      <c r="T38" s="54">
        <f>ROUND(P38*S38,2)</f>
        <v>2071.53</v>
      </c>
      <c r="U38" s="35"/>
      <c r="V38" s="54">
        <f>ROUND(P38*U38/100,2)</f>
        <v>0</v>
      </c>
      <c r="W38" s="35">
        <v>0.3</v>
      </c>
      <c r="X38" s="54">
        <f>ROUND(P38*W38,2)</f>
        <v>2485.83</v>
      </c>
      <c r="Y38" s="55">
        <f>P38+R38+T38+V38+X38</f>
        <v>13423.500000000002</v>
      </c>
      <c r="Z38" s="35"/>
    </row>
    <row r="39" spans="1:26" s="52" customFormat="1" ht="13.5" customHeight="1">
      <c r="A39" s="31"/>
      <c r="B39" s="32" t="s">
        <v>95</v>
      </c>
      <c r="C39" s="35"/>
      <c r="D39" s="35" t="s">
        <v>48</v>
      </c>
      <c r="E39" s="35"/>
      <c r="F39" s="35" t="s">
        <v>106</v>
      </c>
      <c r="G39" s="32"/>
      <c r="H39" s="35"/>
      <c r="I39" s="36"/>
      <c r="J39" s="35"/>
      <c r="K39" s="35">
        <v>7</v>
      </c>
      <c r="L39" s="35"/>
      <c r="M39" s="49">
        <f>ROUND(I38/20*J39,2)</f>
        <v>0</v>
      </c>
      <c r="N39" s="50">
        <f>ROUND(I38/18*K39,2)</f>
        <v>2320.11</v>
      </c>
      <c r="O39" s="50">
        <f>ROUND(I38/18*L39,2)</f>
        <v>0</v>
      </c>
      <c r="P39" s="32"/>
      <c r="Q39" s="33"/>
      <c r="R39" s="33"/>
      <c r="S39" s="32"/>
      <c r="T39" s="32"/>
      <c r="U39" s="32"/>
      <c r="V39" s="32"/>
      <c r="W39" s="32"/>
      <c r="X39" s="32"/>
      <c r="Y39" s="51"/>
      <c r="Z39" s="33"/>
    </row>
    <row r="40" spans="1:26" s="52" customFormat="1" ht="13.5" customHeight="1">
      <c r="A40" s="31"/>
      <c r="B40" s="32" t="s">
        <v>73</v>
      </c>
      <c r="C40" s="35"/>
      <c r="D40" s="35"/>
      <c r="E40" s="35"/>
      <c r="F40" s="35"/>
      <c r="G40" s="32"/>
      <c r="H40" s="35"/>
      <c r="I40" s="36"/>
      <c r="J40" s="35"/>
      <c r="K40" s="35"/>
      <c r="L40" s="35"/>
      <c r="M40" s="49">
        <f>ROUND(I38/20*J40,2)</f>
        <v>0</v>
      </c>
      <c r="N40" s="50">
        <f>ROUND(I38/18*K40,2)</f>
        <v>0</v>
      </c>
      <c r="O40" s="50">
        <f>ROUND(I38/18*L40,2)</f>
        <v>0</v>
      </c>
      <c r="P40" s="32"/>
      <c r="Q40" s="33"/>
      <c r="R40" s="33"/>
      <c r="S40" s="32"/>
      <c r="T40" s="32"/>
      <c r="U40" s="32"/>
      <c r="V40" s="32"/>
      <c r="W40" s="32"/>
      <c r="X40" s="32"/>
      <c r="Y40" s="51"/>
      <c r="Z40" s="33"/>
    </row>
    <row r="41" spans="1:26" s="52" customFormat="1" ht="13.5" customHeight="1">
      <c r="A41" s="31"/>
      <c r="B41" s="32"/>
      <c r="C41" s="35"/>
      <c r="D41" s="35"/>
      <c r="E41" s="35"/>
      <c r="F41" s="35"/>
      <c r="G41" s="32"/>
      <c r="H41" s="35"/>
      <c r="I41" s="36"/>
      <c r="J41" s="35"/>
      <c r="K41" s="35"/>
      <c r="L41" s="35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53"/>
      <c r="Z41" s="33"/>
    </row>
    <row r="42" spans="1:26" s="52" customFormat="1" ht="13.5" customHeight="1">
      <c r="A42" s="31">
        <v>7</v>
      </c>
      <c r="B42" s="59" t="s">
        <v>49</v>
      </c>
      <c r="C42" s="30" t="s">
        <v>79</v>
      </c>
      <c r="D42" s="35" t="s">
        <v>51</v>
      </c>
      <c r="E42" s="35">
        <v>2</v>
      </c>
      <c r="F42" s="37">
        <v>40532</v>
      </c>
      <c r="G42" s="32"/>
      <c r="H42" s="28" t="s">
        <v>93</v>
      </c>
      <c r="I42" s="36">
        <v>5966</v>
      </c>
      <c r="J42" s="35"/>
      <c r="K42" s="35">
        <v>8</v>
      </c>
      <c r="L42" s="35"/>
      <c r="M42" s="49">
        <f>ROUND(I42/20*J42,2)</f>
        <v>0</v>
      </c>
      <c r="N42" s="50">
        <f>ROUND(I42/18*K42,2)</f>
        <v>2651.56</v>
      </c>
      <c r="O42" s="50">
        <f>ROUND(I42/18*L42,2)</f>
        <v>0</v>
      </c>
      <c r="P42" s="49">
        <f>M42+N42+O42+M43+N43+O43+M44+N44+O44</f>
        <v>5966</v>
      </c>
      <c r="Q42" s="35">
        <v>0.07</v>
      </c>
      <c r="R42" s="49">
        <f>ROUND(P42*Q42,2)</f>
        <v>417.62</v>
      </c>
      <c r="S42" s="35">
        <v>0.25</v>
      </c>
      <c r="T42" s="54">
        <f>ROUND(P42*S42,2)</f>
        <v>1491.5</v>
      </c>
      <c r="U42" s="35"/>
      <c r="V42" s="54">
        <f>ROUND(P42*U42/100,2)</f>
        <v>0</v>
      </c>
      <c r="W42" s="35">
        <v>0.3</v>
      </c>
      <c r="X42" s="54">
        <f>ROUND(P42*W42,2)</f>
        <v>1789.8</v>
      </c>
      <c r="Y42" s="55">
        <f>P42+R42+T42+V42+X42</f>
        <v>9664.92</v>
      </c>
      <c r="Z42" s="35"/>
    </row>
    <row r="43" spans="1:26" s="52" customFormat="1" ht="13.5" customHeight="1">
      <c r="A43" s="31"/>
      <c r="B43" s="32" t="s">
        <v>50</v>
      </c>
      <c r="C43" s="35"/>
      <c r="D43" s="35" t="s">
        <v>52</v>
      </c>
      <c r="E43" s="35"/>
      <c r="F43" s="35" t="s">
        <v>64</v>
      </c>
      <c r="G43" s="32"/>
      <c r="H43" s="35"/>
      <c r="I43" s="36"/>
      <c r="J43" s="35"/>
      <c r="K43" s="35">
        <v>5</v>
      </c>
      <c r="L43" s="35"/>
      <c r="M43" s="49">
        <f>ROUND(I42/20*J43,2)</f>
        <v>0</v>
      </c>
      <c r="N43" s="50">
        <f>ROUND(I42/18*K43,2)</f>
        <v>1657.22</v>
      </c>
      <c r="O43" s="50">
        <f>ROUND(I42/18*L43,2)</f>
        <v>0</v>
      </c>
      <c r="P43" s="32"/>
      <c r="Q43" s="33"/>
      <c r="R43" s="33"/>
      <c r="S43" s="32"/>
      <c r="T43" s="32"/>
      <c r="U43" s="32"/>
      <c r="V43" s="32"/>
      <c r="W43" s="32"/>
      <c r="X43" s="32"/>
      <c r="Y43" s="51"/>
      <c r="Z43" s="33"/>
    </row>
    <row r="44" spans="1:26" s="52" customFormat="1" ht="13.5" customHeight="1">
      <c r="A44" s="31"/>
      <c r="B44" s="32"/>
      <c r="C44" s="35"/>
      <c r="D44" s="35" t="s">
        <v>53</v>
      </c>
      <c r="E44" s="35"/>
      <c r="F44" s="35"/>
      <c r="G44" s="32"/>
      <c r="H44" s="35"/>
      <c r="I44" s="36"/>
      <c r="J44" s="35"/>
      <c r="K44" s="35">
        <v>5</v>
      </c>
      <c r="L44" s="35"/>
      <c r="M44" s="49">
        <f>ROUND(I42/20*J44,2)</f>
        <v>0</v>
      </c>
      <c r="N44" s="50">
        <f>ROUND(I42/18*K44,2)</f>
        <v>1657.22</v>
      </c>
      <c r="O44" s="50">
        <f>ROUND(I42/18*L44,2)</f>
        <v>0</v>
      </c>
      <c r="P44" s="32"/>
      <c r="Q44" s="33"/>
      <c r="R44" s="33"/>
      <c r="S44" s="32"/>
      <c r="T44" s="32"/>
      <c r="U44" s="32"/>
      <c r="V44" s="32"/>
      <c r="W44" s="32"/>
      <c r="X44" s="32"/>
      <c r="Y44" s="51"/>
      <c r="Z44" s="33"/>
    </row>
    <row r="45" spans="1:26" s="52" customFormat="1" ht="13.5" customHeight="1">
      <c r="A45" s="31">
        <v>8</v>
      </c>
      <c r="B45" s="58" t="s">
        <v>54</v>
      </c>
      <c r="C45" s="30" t="s">
        <v>79</v>
      </c>
      <c r="D45" s="35" t="s">
        <v>56</v>
      </c>
      <c r="E45" s="35">
        <v>1</v>
      </c>
      <c r="F45" s="37">
        <v>39801</v>
      </c>
      <c r="G45" s="32"/>
      <c r="H45" s="28" t="s">
        <v>93</v>
      </c>
      <c r="I45" s="36">
        <v>5966</v>
      </c>
      <c r="J45" s="35">
        <v>21</v>
      </c>
      <c r="K45" s="35"/>
      <c r="L45" s="35"/>
      <c r="M45" s="49">
        <f>ROUND(I45/18*J45,2)</f>
        <v>6960.33</v>
      </c>
      <c r="N45" s="50">
        <f>ROUND(I45/18*K45,2)</f>
        <v>0</v>
      </c>
      <c r="O45" s="50">
        <f>ROUND(I45/18*L45,2)</f>
        <v>0</v>
      </c>
      <c r="P45" s="49">
        <f>M45+N45+O45+M46+N46+O46+M47+N47+O47</f>
        <v>6960.33</v>
      </c>
      <c r="Q45" s="35">
        <v>0.15</v>
      </c>
      <c r="R45" s="49">
        <f>ROUND(P45*Q45,2)</f>
        <v>1044.05</v>
      </c>
      <c r="S45" s="35">
        <v>0.25</v>
      </c>
      <c r="T45" s="54">
        <f>ROUND(P45*S45,2)</f>
        <v>1740.08</v>
      </c>
      <c r="U45" s="35"/>
      <c r="V45" s="54">
        <f>ROUND(P45*U45/100,2)</f>
        <v>0</v>
      </c>
      <c r="W45" s="35">
        <v>0.3</v>
      </c>
      <c r="X45" s="54">
        <f>ROUND(P45*W45,2)</f>
        <v>2088.1</v>
      </c>
      <c r="Y45" s="55">
        <f>P45+R45+T45+V45+X45</f>
        <v>11832.56</v>
      </c>
      <c r="Z45" s="35"/>
    </row>
    <row r="46" spans="1:26" s="52" customFormat="1" ht="13.5" customHeight="1">
      <c r="A46" s="31"/>
      <c r="B46" s="32" t="s">
        <v>55</v>
      </c>
      <c r="C46" s="35"/>
      <c r="D46" s="35"/>
      <c r="E46" s="35"/>
      <c r="F46" s="35" t="s">
        <v>82</v>
      </c>
      <c r="G46" s="32"/>
      <c r="H46" s="35"/>
      <c r="I46" s="36"/>
      <c r="J46" s="35"/>
      <c r="K46" s="35"/>
      <c r="L46" s="35"/>
      <c r="M46" s="49">
        <f>ROUND(I45/20*J46,2)</f>
        <v>0</v>
      </c>
      <c r="N46" s="50">
        <f>ROUND(I45/18*K46,2)</f>
        <v>0</v>
      </c>
      <c r="O46" s="50">
        <f>ROUND(I45/18*L46,2)</f>
        <v>0</v>
      </c>
      <c r="P46" s="32"/>
      <c r="Q46" s="33"/>
      <c r="R46" s="33"/>
      <c r="S46" s="32"/>
      <c r="T46" s="32"/>
      <c r="U46" s="32"/>
      <c r="V46" s="32"/>
      <c r="W46" s="32"/>
      <c r="X46" s="32"/>
      <c r="Y46" s="51"/>
      <c r="Z46" s="33"/>
    </row>
    <row r="47" spans="1:26" s="52" customFormat="1" ht="13.5" customHeight="1">
      <c r="A47" s="31"/>
      <c r="B47" s="32"/>
      <c r="C47" s="35"/>
      <c r="D47" s="35"/>
      <c r="E47" s="35"/>
      <c r="F47" s="35"/>
      <c r="G47" s="32"/>
      <c r="H47" s="35"/>
      <c r="I47" s="36"/>
      <c r="J47" s="35"/>
      <c r="K47" s="35"/>
      <c r="L47" s="35"/>
      <c r="M47" s="49">
        <f>ROUND(I45/20*J47,2)</f>
        <v>0</v>
      </c>
      <c r="N47" s="50">
        <f>ROUND(I45/18*K47,2)</f>
        <v>0</v>
      </c>
      <c r="O47" s="50">
        <f>ROUND(I45/18*L47,2)</f>
        <v>0</v>
      </c>
      <c r="P47" s="32"/>
      <c r="Q47" s="33"/>
      <c r="R47" s="33"/>
      <c r="S47" s="32"/>
      <c r="T47" s="32"/>
      <c r="U47" s="32"/>
      <c r="V47" s="32"/>
      <c r="W47" s="32"/>
      <c r="X47" s="32"/>
      <c r="Y47" s="51"/>
      <c r="Z47" s="33"/>
    </row>
    <row r="48" spans="1:26" s="52" customFormat="1" ht="13.5" customHeight="1">
      <c r="A48" s="31"/>
      <c r="B48" s="32"/>
      <c r="C48" s="35"/>
      <c r="D48" s="35"/>
      <c r="E48" s="35"/>
      <c r="F48" s="35"/>
      <c r="G48" s="32"/>
      <c r="H48" s="35"/>
      <c r="I48" s="36"/>
      <c r="J48" s="35"/>
      <c r="K48" s="35"/>
      <c r="L48" s="35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53"/>
      <c r="Z48" s="33"/>
    </row>
    <row r="49" spans="1:26" s="52" customFormat="1" ht="13.5" customHeight="1">
      <c r="A49" s="31">
        <v>9</v>
      </c>
      <c r="B49" s="58" t="s">
        <v>57</v>
      </c>
      <c r="C49" s="30" t="s">
        <v>79</v>
      </c>
      <c r="D49" s="35" t="s">
        <v>59</v>
      </c>
      <c r="E49" s="35">
        <v>1</v>
      </c>
      <c r="F49" s="37">
        <v>39801</v>
      </c>
      <c r="G49" s="32"/>
      <c r="H49" s="28" t="s">
        <v>93</v>
      </c>
      <c r="I49" s="36">
        <v>5966</v>
      </c>
      <c r="J49" s="35">
        <v>13</v>
      </c>
      <c r="K49" s="35"/>
      <c r="L49" s="35"/>
      <c r="M49" s="49">
        <f>ROUND(I49/18*J49,2)</f>
        <v>4308.78</v>
      </c>
      <c r="N49" s="50">
        <f>ROUND(I49/18*K49,2)</f>
        <v>0</v>
      </c>
      <c r="O49" s="50">
        <f>ROUND(I49/18*L49,2)</f>
        <v>0</v>
      </c>
      <c r="P49" s="49">
        <f>M49+N49+O49+M50+N50+O50+M51+N51+O51</f>
        <v>4308.78</v>
      </c>
      <c r="Q49" s="35">
        <v>0.15</v>
      </c>
      <c r="R49" s="49">
        <f>ROUND(P49*Q49,2)</f>
        <v>646.32</v>
      </c>
      <c r="S49" s="35"/>
      <c r="T49" s="54">
        <f>ROUND(P49*S49,2)</f>
        <v>0</v>
      </c>
      <c r="U49" s="35"/>
      <c r="V49" s="54">
        <f>ROUND(P49*U49/100,2)</f>
        <v>0</v>
      </c>
      <c r="W49" s="35"/>
      <c r="X49" s="54">
        <f>ROUND(P49*W49,2)</f>
        <v>0</v>
      </c>
      <c r="Y49" s="55">
        <f>P49+R49+T49+V49+X49</f>
        <v>4955.099999999999</v>
      </c>
      <c r="Z49" s="35"/>
    </row>
    <row r="50" spans="1:26" s="52" customFormat="1" ht="13.5" customHeight="1">
      <c r="A50" s="31"/>
      <c r="B50" s="32" t="s">
        <v>58</v>
      </c>
      <c r="C50" s="32"/>
      <c r="D50" s="35"/>
      <c r="E50" s="35"/>
      <c r="F50" s="35" t="s">
        <v>82</v>
      </c>
      <c r="G50" s="32"/>
      <c r="H50" s="35"/>
      <c r="I50" s="36"/>
      <c r="J50" s="35"/>
      <c r="K50" s="35"/>
      <c r="L50" s="35"/>
      <c r="M50" s="49">
        <f>ROUND(I49/20*J50,2)</f>
        <v>0</v>
      </c>
      <c r="N50" s="50">
        <f>ROUND(I49/18*K50,2)</f>
        <v>0</v>
      </c>
      <c r="O50" s="50">
        <f>ROUND(I49/18*L50,2)</f>
        <v>0</v>
      </c>
      <c r="P50" s="32"/>
      <c r="Q50" s="33"/>
      <c r="R50" s="33"/>
      <c r="S50" s="32"/>
      <c r="T50" s="32"/>
      <c r="U50" s="32"/>
      <c r="V50" s="32"/>
      <c r="W50" s="32"/>
      <c r="X50" s="32"/>
      <c r="Y50" s="51"/>
      <c r="Z50" s="33"/>
    </row>
    <row r="51" spans="1:26" s="52" customFormat="1" ht="13.5" customHeight="1">
      <c r="A51" s="31"/>
      <c r="B51" s="32"/>
      <c r="C51" s="32"/>
      <c r="D51" s="35"/>
      <c r="E51" s="35"/>
      <c r="F51" s="35"/>
      <c r="G51" s="32"/>
      <c r="H51" s="35"/>
      <c r="I51" s="36"/>
      <c r="J51" s="35"/>
      <c r="K51" s="35"/>
      <c r="L51" s="35"/>
      <c r="M51" s="49">
        <f>ROUND(I49/20*J51,2)</f>
        <v>0</v>
      </c>
      <c r="N51" s="50">
        <f>ROUND(I49/18*K51,2)</f>
        <v>0</v>
      </c>
      <c r="O51" s="50">
        <f>ROUND(I49/18*L51,2)</f>
        <v>0</v>
      </c>
      <c r="P51" s="32"/>
      <c r="Q51" s="33"/>
      <c r="R51" s="33"/>
      <c r="S51" s="32"/>
      <c r="T51" s="32"/>
      <c r="U51" s="32"/>
      <c r="V51" s="32"/>
      <c r="W51" s="32"/>
      <c r="X51" s="32"/>
      <c r="Y51" s="51"/>
      <c r="Z51" s="33"/>
    </row>
    <row r="52" spans="1:26" s="52" customFormat="1" ht="13.5" customHeight="1">
      <c r="A52" s="31"/>
      <c r="B52" s="32"/>
      <c r="C52" s="32"/>
      <c r="D52" s="35"/>
      <c r="E52" s="35"/>
      <c r="F52" s="35"/>
      <c r="G52" s="32"/>
      <c r="H52" s="35"/>
      <c r="I52" s="36"/>
      <c r="J52" s="35"/>
      <c r="K52" s="35"/>
      <c r="L52" s="3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53"/>
      <c r="Z52" s="33"/>
    </row>
    <row r="53" spans="1:26" s="52" customFormat="1" ht="13.5" customHeight="1">
      <c r="A53" s="31">
        <v>10</v>
      </c>
      <c r="B53" s="58" t="s">
        <v>72</v>
      </c>
      <c r="C53" s="30" t="s">
        <v>79</v>
      </c>
      <c r="D53" s="35" t="s">
        <v>87</v>
      </c>
      <c r="E53" s="35">
        <v>1</v>
      </c>
      <c r="F53" s="37">
        <v>41019</v>
      </c>
      <c r="G53" s="32"/>
      <c r="H53" s="35" t="s">
        <v>96</v>
      </c>
      <c r="I53" s="36">
        <v>5966</v>
      </c>
      <c r="J53" s="35"/>
      <c r="K53" s="35">
        <v>11</v>
      </c>
      <c r="L53" s="35"/>
      <c r="M53" s="49">
        <f>ROUND(I53/20*J53,2)</f>
        <v>0</v>
      </c>
      <c r="N53" s="50">
        <f>ROUND(I53/18*K53,2)</f>
        <v>3645.89</v>
      </c>
      <c r="O53" s="50">
        <f>ROUND(I53/18*L53,2)</f>
        <v>0</v>
      </c>
      <c r="P53" s="49">
        <f>M53+N53+O53+M54+N54+O54+N56+N55+O55</f>
        <v>8286.109999999999</v>
      </c>
      <c r="Q53" s="35">
        <v>0.15</v>
      </c>
      <c r="R53" s="49">
        <f>ROUND(P53*Q53,2)</f>
        <v>1242.92</v>
      </c>
      <c r="S53" s="35">
        <v>0.25</v>
      </c>
      <c r="T53" s="54">
        <f>ROUND(P53*S53,2)</f>
        <v>2071.53</v>
      </c>
      <c r="U53" s="35"/>
      <c r="V53" s="54">
        <f>ROUND(P53*U53/100,2)</f>
        <v>0</v>
      </c>
      <c r="W53" s="35">
        <v>0.15</v>
      </c>
      <c r="X53" s="54">
        <f>ROUND(P53*W53,2)</f>
        <v>1242.92</v>
      </c>
      <c r="Y53" s="55">
        <f>P53+R53+T53+V53+X53</f>
        <v>12843.48</v>
      </c>
      <c r="Z53" s="35"/>
    </row>
    <row r="54" spans="1:26" s="52" customFormat="1" ht="13.5" customHeight="1">
      <c r="A54" s="31"/>
      <c r="B54" s="32" t="s">
        <v>60</v>
      </c>
      <c r="C54" s="32"/>
      <c r="D54" s="35" t="s">
        <v>88</v>
      </c>
      <c r="E54" s="35"/>
      <c r="F54" s="35" t="s">
        <v>66</v>
      </c>
      <c r="G54" s="32"/>
      <c r="H54" s="35"/>
      <c r="I54" s="36"/>
      <c r="J54" s="35"/>
      <c r="K54" s="35">
        <v>5</v>
      </c>
      <c r="L54" s="35"/>
      <c r="M54" s="49">
        <f>ROUND(I53/20*J54,2)</f>
        <v>0</v>
      </c>
      <c r="N54" s="50">
        <f>ROUND(I53/18*K54,2)</f>
        <v>1657.22</v>
      </c>
      <c r="O54" s="50">
        <f>ROUND(I53/18*L54,2)</f>
        <v>0</v>
      </c>
      <c r="P54" s="32"/>
      <c r="Q54" s="33"/>
      <c r="R54" s="33"/>
      <c r="S54" s="32"/>
      <c r="T54" s="32"/>
      <c r="U54" s="32"/>
      <c r="V54" s="32"/>
      <c r="W54" s="32"/>
      <c r="X54" s="32"/>
      <c r="Y54" s="51"/>
      <c r="Z54" s="33"/>
    </row>
    <row r="55" spans="1:26" s="52" customFormat="1" ht="13.5" customHeight="1">
      <c r="A55" s="31"/>
      <c r="B55" s="32"/>
      <c r="C55" s="32"/>
      <c r="D55" s="35" t="s">
        <v>89</v>
      </c>
      <c r="E55" s="35"/>
      <c r="F55" s="35"/>
      <c r="G55" s="32"/>
      <c r="H55" s="35"/>
      <c r="I55" s="36"/>
      <c r="J55" s="35"/>
      <c r="K55" s="35">
        <v>5</v>
      </c>
      <c r="L55" s="35"/>
      <c r="M55" s="49">
        <f>ROUND(I53/20*J55,2)</f>
        <v>0</v>
      </c>
      <c r="N55" s="49">
        <f>ROUND(I53/18*K55,2)</f>
        <v>1657.22</v>
      </c>
      <c r="O55" s="49">
        <f>ROUND(I53/18*L55,2)</f>
        <v>0</v>
      </c>
      <c r="P55" s="32"/>
      <c r="Q55" s="33"/>
      <c r="R55" s="33"/>
      <c r="S55" s="32"/>
      <c r="T55" s="32"/>
      <c r="U55" s="32"/>
      <c r="V55" s="32"/>
      <c r="W55" s="32"/>
      <c r="X55" s="32"/>
      <c r="Y55" s="51"/>
      <c r="Z55" s="33"/>
    </row>
    <row r="56" spans="1:26" s="52" customFormat="1" ht="13.5" customHeight="1">
      <c r="A56" s="31"/>
      <c r="B56" s="32"/>
      <c r="C56" s="32"/>
      <c r="D56" s="35" t="s">
        <v>63</v>
      </c>
      <c r="E56" s="32"/>
      <c r="F56" s="35"/>
      <c r="G56" s="32"/>
      <c r="H56" s="35"/>
      <c r="I56" s="36"/>
      <c r="J56" s="35">
        <v>1</v>
      </c>
      <c r="K56" s="35">
        <v>4</v>
      </c>
      <c r="L56" s="35"/>
      <c r="M56" s="49">
        <f>ROUND(I54/20*J56,2)</f>
        <v>0</v>
      </c>
      <c r="N56" s="49">
        <f>ROUND(I53/18*K56,2)</f>
        <v>1325.78</v>
      </c>
      <c r="O56" s="49">
        <f>ROUND(I54/18*L56,2)</f>
        <v>0</v>
      </c>
      <c r="P56" s="33"/>
      <c r="Q56" s="33"/>
      <c r="R56" s="33"/>
      <c r="S56" s="33"/>
      <c r="T56" s="33"/>
      <c r="U56" s="33"/>
      <c r="V56" s="33"/>
      <c r="W56" s="33"/>
      <c r="X56" s="33"/>
      <c r="Y56" s="53"/>
      <c r="Z56" s="33"/>
    </row>
    <row r="57" spans="1:26" s="52" customFormat="1" ht="13.5" customHeight="1">
      <c r="A57" s="31"/>
      <c r="B57" s="32"/>
      <c r="C57" s="32"/>
      <c r="D57" s="35"/>
      <c r="E57" s="32"/>
      <c r="F57" s="35"/>
      <c r="G57" s="32"/>
      <c r="H57" s="35"/>
      <c r="I57" s="36"/>
      <c r="J57" s="35"/>
      <c r="K57" s="35"/>
      <c r="L57" s="35"/>
      <c r="M57" s="49"/>
      <c r="N57" s="49"/>
      <c r="O57" s="49"/>
      <c r="P57" s="33"/>
      <c r="Q57" s="33"/>
      <c r="R57" s="33"/>
      <c r="S57" s="33"/>
      <c r="T57" s="33"/>
      <c r="U57" s="33"/>
      <c r="V57" s="33"/>
      <c r="W57" s="33"/>
      <c r="X57" s="33"/>
      <c r="Y57" s="53"/>
      <c r="Z57" s="33"/>
    </row>
    <row r="58" spans="1:26" s="52" customFormat="1" ht="13.5" customHeight="1">
      <c r="A58" s="31">
        <v>11</v>
      </c>
      <c r="B58" s="58" t="s">
        <v>61</v>
      </c>
      <c r="C58" s="30" t="s">
        <v>79</v>
      </c>
      <c r="D58" s="35" t="s">
        <v>90</v>
      </c>
      <c r="E58" s="35">
        <v>2</v>
      </c>
      <c r="F58" s="37">
        <v>40528</v>
      </c>
      <c r="G58" s="32"/>
      <c r="H58" s="28" t="s">
        <v>93</v>
      </c>
      <c r="I58" s="36">
        <v>5966</v>
      </c>
      <c r="J58" s="35">
        <v>12</v>
      </c>
      <c r="K58" s="35">
        <v>15</v>
      </c>
      <c r="L58" s="35"/>
      <c r="M58" s="49">
        <f>ROUND(I58/18*J58,2)</f>
        <v>3977.33</v>
      </c>
      <c r="N58" s="49">
        <f>ROUND(I58/18*K58,2)</f>
        <v>4971.67</v>
      </c>
      <c r="O58" s="49">
        <f>ROUND(I58/18*L58,2)</f>
        <v>0</v>
      </c>
      <c r="P58" s="49">
        <f>M58+N58+O58+M59+N59+O59+M60+N60+O60</f>
        <v>8949</v>
      </c>
      <c r="Q58" s="35">
        <v>0.07</v>
      </c>
      <c r="R58" s="49">
        <f>ROUND(P58*Q58,2)</f>
        <v>626.43</v>
      </c>
      <c r="S58" s="35">
        <v>0.25</v>
      </c>
      <c r="T58" s="54">
        <f>ROUND(P58*S58,2)</f>
        <v>2237.25</v>
      </c>
      <c r="U58" s="35"/>
      <c r="V58" s="54">
        <f>ROUND(P58*U58/100,2)</f>
        <v>0</v>
      </c>
      <c r="W58" s="35">
        <v>0.3</v>
      </c>
      <c r="X58" s="54">
        <f>ROUND(P58*W58,2)</f>
        <v>2684.7</v>
      </c>
      <c r="Y58" s="55">
        <f>P58+R58+T58+V58+X58</f>
        <v>14497.380000000001</v>
      </c>
      <c r="Z58" s="35"/>
    </row>
    <row r="59" spans="1:26" s="52" customFormat="1" ht="13.5" customHeight="1">
      <c r="A59" s="31"/>
      <c r="B59" s="32" t="s">
        <v>62</v>
      </c>
      <c r="C59" s="32"/>
      <c r="D59" s="35"/>
      <c r="E59" s="32"/>
      <c r="F59" s="35" t="s">
        <v>105</v>
      </c>
      <c r="G59" s="32"/>
      <c r="H59" s="35"/>
      <c r="I59" s="36"/>
      <c r="J59" s="35"/>
      <c r="K59" s="35"/>
      <c r="L59" s="35"/>
      <c r="M59" s="49">
        <f>ROUND(I58/20*J59,2)</f>
        <v>0</v>
      </c>
      <c r="N59" s="49">
        <f>ROUND(I58/18*K59,2)</f>
        <v>0</v>
      </c>
      <c r="O59" s="49">
        <f>ROUND(I58/18*L59,2)</f>
        <v>0</v>
      </c>
      <c r="P59" s="32"/>
      <c r="Q59" s="33"/>
      <c r="R59" s="33"/>
      <c r="S59" s="32"/>
      <c r="T59" s="32"/>
      <c r="U59" s="32"/>
      <c r="V59" s="32"/>
      <c r="W59" s="32"/>
      <c r="X59" s="32"/>
      <c r="Y59" s="51"/>
      <c r="Z59" s="33"/>
    </row>
    <row r="60" spans="1:26" s="52" customFormat="1" ht="13.5" customHeight="1">
      <c r="A60" s="31"/>
      <c r="B60" s="32"/>
      <c r="C60" s="32"/>
      <c r="D60" s="35"/>
      <c r="E60" s="32"/>
      <c r="F60" s="35"/>
      <c r="G60" s="32"/>
      <c r="H60" s="35"/>
      <c r="I60" s="36"/>
      <c r="J60" s="35"/>
      <c r="K60" s="35"/>
      <c r="L60" s="35"/>
      <c r="M60" s="49">
        <f>ROUND(I58/20*J60,2)</f>
        <v>0</v>
      </c>
      <c r="N60" s="49">
        <f>ROUND(I58/18*K60,2)</f>
        <v>0</v>
      </c>
      <c r="O60" s="49">
        <f>ROUND(I58/18*L60,2)</f>
        <v>0</v>
      </c>
      <c r="P60" s="32"/>
      <c r="Q60" s="33"/>
      <c r="R60" s="33"/>
      <c r="S60" s="32"/>
      <c r="T60" s="32"/>
      <c r="U60" s="32"/>
      <c r="V60" s="32"/>
      <c r="W60" s="32"/>
      <c r="X60" s="32"/>
      <c r="Y60" s="51"/>
      <c r="Z60" s="33"/>
    </row>
    <row r="61" spans="1:26" s="52" customFormat="1" ht="13.5" customHeight="1">
      <c r="A61" s="31"/>
      <c r="B61" s="32"/>
      <c r="C61" s="32"/>
      <c r="D61" s="35"/>
      <c r="E61" s="32"/>
      <c r="F61" s="35"/>
      <c r="G61" s="32"/>
      <c r="H61" s="35"/>
      <c r="I61" s="36"/>
      <c r="J61" s="35"/>
      <c r="K61" s="35"/>
      <c r="L61" s="35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53"/>
      <c r="Z61" s="33"/>
    </row>
    <row r="62" spans="1:26" s="52" customFormat="1" ht="13.5" customHeight="1">
      <c r="A62" s="31">
        <v>12</v>
      </c>
      <c r="B62" s="58" t="s">
        <v>72</v>
      </c>
      <c r="C62" s="30" t="s">
        <v>79</v>
      </c>
      <c r="D62" s="35" t="s">
        <v>77</v>
      </c>
      <c r="E62" s="32"/>
      <c r="F62" s="35"/>
      <c r="G62" s="32"/>
      <c r="H62" s="35" t="s">
        <v>103</v>
      </c>
      <c r="I62" s="36">
        <v>5966</v>
      </c>
      <c r="J62" s="35"/>
      <c r="K62" s="35">
        <v>11</v>
      </c>
      <c r="L62" s="35"/>
      <c r="M62" s="49">
        <f>ROUND(I62/20*J62,2)</f>
        <v>0</v>
      </c>
      <c r="N62" s="49">
        <f>ROUND(I62/18*K62,2)</f>
        <v>3645.89</v>
      </c>
      <c r="O62" s="49">
        <f>ROUND(I62/18*L62,2)</f>
        <v>0</v>
      </c>
      <c r="P62" s="49">
        <f>M62+N62+O62+M63+N63+O63+M64+N64+O64</f>
        <v>6264.3</v>
      </c>
      <c r="Q62" s="35"/>
      <c r="R62" s="49">
        <f>ROUND(P62*Q62,2)</f>
        <v>0</v>
      </c>
      <c r="S62" s="35">
        <v>0.25</v>
      </c>
      <c r="T62" s="54">
        <f>ROUND(P62*S62,2)</f>
        <v>1566.08</v>
      </c>
      <c r="U62" s="35"/>
      <c r="V62" s="54">
        <f>ROUND(P62*U62/100,2)</f>
        <v>0</v>
      </c>
      <c r="W62" s="35">
        <v>0.1</v>
      </c>
      <c r="X62" s="54">
        <f>ROUND(P62*W62,2)</f>
        <v>626.43</v>
      </c>
      <c r="Y62" s="55">
        <f>P62+R62+T62+V62+X62</f>
        <v>8456.81</v>
      </c>
      <c r="Z62" s="35"/>
    </row>
    <row r="63" spans="1:26" s="52" customFormat="1" ht="13.5" customHeight="1">
      <c r="A63" s="31"/>
      <c r="B63" s="32" t="s">
        <v>76</v>
      </c>
      <c r="C63" s="32"/>
      <c r="D63" s="35" t="s">
        <v>92</v>
      </c>
      <c r="E63" s="32"/>
      <c r="F63" s="35"/>
      <c r="G63" s="32"/>
      <c r="H63" s="35"/>
      <c r="I63" s="36"/>
      <c r="J63" s="35"/>
      <c r="K63" s="35">
        <v>4</v>
      </c>
      <c r="L63" s="35"/>
      <c r="M63" s="49">
        <f>ROUND(I62/20*J63,2)</f>
        <v>0</v>
      </c>
      <c r="N63" s="49">
        <f>ROUND(I62/18*K63,2)</f>
        <v>1325.78</v>
      </c>
      <c r="O63" s="49">
        <f>ROUND(I62/18*L63,2)</f>
        <v>0</v>
      </c>
      <c r="P63" s="32"/>
      <c r="Q63" s="33"/>
      <c r="R63" s="33"/>
      <c r="S63" s="32"/>
      <c r="T63" s="32"/>
      <c r="U63" s="32"/>
      <c r="V63" s="32"/>
      <c r="W63" s="32"/>
      <c r="X63" s="32"/>
      <c r="Y63" s="51"/>
      <c r="Z63" s="33"/>
    </row>
    <row r="64" spans="1:26" s="52" customFormat="1" ht="13.5" customHeight="1">
      <c r="A64" s="31"/>
      <c r="B64" s="32"/>
      <c r="C64" s="32"/>
      <c r="D64" s="35" t="s">
        <v>91</v>
      </c>
      <c r="E64" s="32"/>
      <c r="F64" s="35"/>
      <c r="G64" s="32"/>
      <c r="H64" s="35"/>
      <c r="I64" s="36"/>
      <c r="J64" s="35">
        <v>1</v>
      </c>
      <c r="K64" s="35">
        <v>3</v>
      </c>
      <c r="L64" s="35"/>
      <c r="M64" s="49">
        <f>ROUND(I62/20*J64,2)</f>
        <v>298.3</v>
      </c>
      <c r="N64" s="49">
        <f>ROUND(I62/18*K64,2)</f>
        <v>994.33</v>
      </c>
      <c r="O64" s="49">
        <f>ROUND(I62/18*L64,2)</f>
        <v>0</v>
      </c>
      <c r="P64" s="32"/>
      <c r="Q64" s="33"/>
      <c r="R64" s="33"/>
      <c r="S64" s="32"/>
      <c r="T64" s="32"/>
      <c r="U64" s="32"/>
      <c r="V64" s="32"/>
      <c r="W64" s="32"/>
      <c r="X64" s="32"/>
      <c r="Y64" s="51"/>
      <c r="Z64" s="33"/>
    </row>
    <row r="65" spans="1:26" s="52" customFormat="1" ht="13.5" customHeight="1">
      <c r="A65" s="31"/>
      <c r="B65" s="32"/>
      <c r="C65" s="32"/>
      <c r="D65" s="35"/>
      <c r="E65" s="32"/>
      <c r="F65" s="35"/>
      <c r="G65" s="32"/>
      <c r="H65" s="35"/>
      <c r="I65" s="36"/>
      <c r="J65" s="35"/>
      <c r="K65" s="35"/>
      <c r="L65" s="35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53"/>
      <c r="Z65" s="33"/>
    </row>
    <row r="66" spans="1:26" s="52" customFormat="1" ht="13.5" customHeight="1">
      <c r="A66" s="31"/>
      <c r="B66" s="32"/>
      <c r="C66" s="32"/>
      <c r="D66" s="35"/>
      <c r="E66" s="32"/>
      <c r="F66" s="35"/>
      <c r="G66" s="32"/>
      <c r="H66" s="35"/>
      <c r="I66" s="36"/>
      <c r="J66" s="35"/>
      <c r="K66" s="35"/>
      <c r="L66" s="35"/>
      <c r="M66" s="49"/>
      <c r="N66" s="49"/>
      <c r="O66" s="49"/>
      <c r="P66" s="49"/>
      <c r="Q66" s="35"/>
      <c r="R66" s="49"/>
      <c r="S66" s="35"/>
      <c r="T66" s="54"/>
      <c r="U66" s="35"/>
      <c r="V66" s="54">
        <f>ROUND(P66*U66/100,2)</f>
        <v>0</v>
      </c>
      <c r="W66" s="35"/>
      <c r="X66" s="54"/>
      <c r="Y66" s="55"/>
      <c r="Z66" s="35"/>
    </row>
    <row r="67" spans="1:26" s="52" customFormat="1" ht="13.5" customHeight="1">
      <c r="A67" s="31">
        <v>13</v>
      </c>
      <c r="B67" s="58" t="s">
        <v>97</v>
      </c>
      <c r="C67" s="30" t="s">
        <v>79</v>
      </c>
      <c r="D67" s="35" t="s">
        <v>56</v>
      </c>
      <c r="E67" s="32"/>
      <c r="F67" s="35"/>
      <c r="G67" s="32"/>
      <c r="H67" s="35" t="s">
        <v>104</v>
      </c>
      <c r="I67" s="36">
        <v>5966</v>
      </c>
      <c r="J67" s="35">
        <v>18</v>
      </c>
      <c r="K67" s="35"/>
      <c r="L67" s="35"/>
      <c r="M67" s="49">
        <f>ROUND(I67/18*J67,2)</f>
        <v>5966</v>
      </c>
      <c r="N67" s="49">
        <f>ROUND(I67/18*K67,2)</f>
        <v>0</v>
      </c>
      <c r="O67" s="49">
        <f>ROUND(I67/18*L67,2)</f>
        <v>0</v>
      </c>
      <c r="P67" s="49">
        <f>M67+N67+O67</f>
        <v>5966</v>
      </c>
      <c r="Q67" s="33"/>
      <c r="R67" s="49">
        <f>ROUND(P67*Q67,2)</f>
        <v>0</v>
      </c>
      <c r="S67" s="35">
        <v>0.25</v>
      </c>
      <c r="T67" s="54">
        <f>ROUND(P67*S67,2)</f>
        <v>1491.5</v>
      </c>
      <c r="U67" s="35"/>
      <c r="V67" s="54">
        <f>ROUND(P67*U67/100,2)</f>
        <v>0</v>
      </c>
      <c r="W67" s="35">
        <v>0.3</v>
      </c>
      <c r="X67" s="54">
        <f>ROUND(P67*W67,2)</f>
        <v>1789.8</v>
      </c>
      <c r="Y67" s="55">
        <f>P67+R67+T67+V67+X67</f>
        <v>9247.3</v>
      </c>
      <c r="Z67" s="33"/>
    </row>
    <row r="68" spans="1:26" s="52" customFormat="1" ht="13.5" customHeight="1">
      <c r="A68" s="31"/>
      <c r="B68" s="32" t="s">
        <v>98</v>
      </c>
      <c r="C68" s="32"/>
      <c r="D68" s="35"/>
      <c r="E68" s="32"/>
      <c r="F68" s="35"/>
      <c r="G68" s="32"/>
      <c r="H68" s="35"/>
      <c r="I68" s="36"/>
      <c r="J68" s="35"/>
      <c r="K68" s="35"/>
      <c r="L68" s="35"/>
      <c r="M68" s="49">
        <f>ROUND(I68/18*J68,2)</f>
        <v>0</v>
      </c>
      <c r="N68" s="49">
        <f>ROUND(I68/18*K68,2)</f>
        <v>0</v>
      </c>
      <c r="O68" s="49">
        <f>ROUND(I68/18*L68,2)</f>
        <v>0</v>
      </c>
      <c r="P68" s="49">
        <f>M68+N68+O68</f>
        <v>0</v>
      </c>
      <c r="Q68" s="33"/>
      <c r="R68" s="49">
        <f>ROUND(P68*Q68,2)</f>
        <v>0</v>
      </c>
      <c r="S68" s="35"/>
      <c r="T68" s="54">
        <f>ROUND(P68*S68,2)</f>
        <v>0</v>
      </c>
      <c r="U68" s="35"/>
      <c r="V68" s="54">
        <f>ROUND(P68*U68/100,2)</f>
        <v>0</v>
      </c>
      <c r="W68" s="35"/>
      <c r="X68" s="54">
        <f>ROUND(P68*W68,2)</f>
        <v>0</v>
      </c>
      <c r="Y68" s="55">
        <f>P68+R68+T68+V68+X68</f>
        <v>0</v>
      </c>
      <c r="Z68" s="33"/>
    </row>
    <row r="69" spans="1:26" s="52" customFormat="1" ht="13.5" customHeight="1">
      <c r="A69" s="31"/>
      <c r="B69" s="32"/>
      <c r="C69" s="32"/>
      <c r="D69" s="34"/>
      <c r="E69" s="32"/>
      <c r="F69" s="35"/>
      <c r="G69" s="32"/>
      <c r="H69" s="35"/>
      <c r="I69" s="36"/>
      <c r="J69" s="35"/>
      <c r="K69" s="35"/>
      <c r="L69" s="35"/>
      <c r="M69" s="33"/>
      <c r="N69" s="56"/>
      <c r="O69" s="56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s="52" customFormat="1" ht="13.5" customHeight="1">
      <c r="A70" s="31"/>
      <c r="B70" s="32"/>
      <c r="C70" s="32"/>
      <c r="D70" s="34"/>
      <c r="E70" s="32"/>
      <c r="F70" s="35"/>
      <c r="G70" s="32"/>
      <c r="H70" s="35"/>
      <c r="I70" s="36"/>
      <c r="J70" s="35"/>
      <c r="K70" s="35"/>
      <c r="L70" s="35"/>
      <c r="M70" s="49"/>
      <c r="N70" s="50"/>
      <c r="O70" s="50"/>
      <c r="P70" s="49"/>
      <c r="Q70" s="35"/>
      <c r="R70" s="49"/>
      <c r="S70" s="35"/>
      <c r="T70" s="54"/>
      <c r="U70" s="35"/>
      <c r="V70" s="54">
        <f>ROUND(P70*U70/100,2)</f>
        <v>0</v>
      </c>
      <c r="W70" s="35"/>
      <c r="X70" s="54"/>
      <c r="Y70" s="55"/>
      <c r="Z70" s="35"/>
    </row>
    <row r="71" spans="1:26" s="52" customFormat="1" ht="13.5" customHeight="1">
      <c r="A71" s="31"/>
      <c r="B71" s="32"/>
      <c r="C71" s="32"/>
      <c r="D71" s="34"/>
      <c r="E71" s="32"/>
      <c r="F71" s="35"/>
      <c r="G71" s="32"/>
      <c r="H71" s="35"/>
      <c r="I71" s="36"/>
      <c r="J71" s="35"/>
      <c r="K71" s="35"/>
      <c r="L71" s="35"/>
      <c r="M71" s="49"/>
      <c r="N71" s="50"/>
      <c r="O71" s="50"/>
      <c r="P71" s="32"/>
      <c r="Q71" s="33"/>
      <c r="R71" s="33"/>
      <c r="S71" s="32"/>
      <c r="T71" s="32"/>
      <c r="U71" s="32"/>
      <c r="V71" s="32"/>
      <c r="W71" s="32"/>
      <c r="X71" s="32"/>
      <c r="Y71" s="51"/>
      <c r="Z71" s="33"/>
    </row>
    <row r="72" spans="1:26" s="52" customFormat="1" ht="12.75" hidden="1">
      <c r="A72" s="31"/>
      <c r="B72" s="32"/>
      <c r="C72" s="32"/>
      <c r="D72" s="34"/>
      <c r="E72" s="32"/>
      <c r="F72" s="35"/>
      <c r="G72" s="32"/>
      <c r="H72" s="35"/>
      <c r="I72" s="36"/>
      <c r="J72" s="35"/>
      <c r="K72" s="35"/>
      <c r="L72" s="35"/>
      <c r="M72" s="49"/>
      <c r="N72" s="49"/>
      <c r="O72" s="49"/>
      <c r="P72" s="32"/>
      <c r="Q72" s="33"/>
      <c r="R72" s="33"/>
      <c r="S72" s="32"/>
      <c r="T72" s="32"/>
      <c r="U72" s="32"/>
      <c r="V72" s="32"/>
      <c r="W72" s="32"/>
      <c r="X72" s="32"/>
      <c r="Y72" s="51"/>
      <c r="Z72" s="33"/>
    </row>
    <row r="73" spans="1:26" s="52" customFormat="1" ht="12.75" hidden="1">
      <c r="A73" s="31"/>
      <c r="B73" s="32"/>
      <c r="C73" s="32"/>
      <c r="D73" s="34"/>
      <c r="E73" s="32"/>
      <c r="F73" s="35"/>
      <c r="G73" s="32"/>
      <c r="H73" s="35"/>
      <c r="I73" s="36"/>
      <c r="J73" s="35"/>
      <c r="K73" s="35"/>
      <c r="L73" s="35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53"/>
      <c r="Z73" s="33"/>
    </row>
    <row r="74" spans="1:26" s="52" customFormat="1" ht="12.75" hidden="1">
      <c r="A74" s="31"/>
      <c r="B74" s="32"/>
      <c r="C74" s="32"/>
      <c r="D74" s="34"/>
      <c r="E74" s="32"/>
      <c r="F74" s="35"/>
      <c r="G74" s="32"/>
      <c r="H74" s="35"/>
      <c r="I74" s="36"/>
      <c r="J74" s="35"/>
      <c r="K74" s="35"/>
      <c r="L74" s="35"/>
      <c r="M74" s="49"/>
      <c r="N74" s="49"/>
      <c r="O74" s="49"/>
      <c r="P74" s="49"/>
      <c r="Q74" s="35"/>
      <c r="R74" s="49"/>
      <c r="S74" s="35"/>
      <c r="T74" s="54"/>
      <c r="U74" s="35"/>
      <c r="V74" s="54"/>
      <c r="W74" s="35"/>
      <c r="X74" s="54"/>
      <c r="Y74" s="55"/>
      <c r="Z74" s="35"/>
    </row>
    <row r="75" spans="1:26" s="52" customFormat="1" ht="12.75" hidden="1">
      <c r="A75" s="31"/>
      <c r="B75" s="32"/>
      <c r="C75" s="32"/>
      <c r="D75" s="34"/>
      <c r="E75" s="32"/>
      <c r="F75" s="35"/>
      <c r="G75" s="32"/>
      <c r="H75" s="35"/>
      <c r="I75" s="36"/>
      <c r="J75" s="35"/>
      <c r="K75" s="35"/>
      <c r="L75" s="35"/>
      <c r="M75" s="49"/>
      <c r="N75" s="49"/>
      <c r="O75" s="49"/>
      <c r="P75" s="32"/>
      <c r="Q75" s="33"/>
      <c r="R75" s="33"/>
      <c r="S75" s="32"/>
      <c r="T75" s="32"/>
      <c r="U75" s="32"/>
      <c r="V75" s="32"/>
      <c r="W75" s="32"/>
      <c r="X75" s="32"/>
      <c r="Y75" s="51"/>
      <c r="Z75" s="33"/>
    </row>
    <row r="76" spans="1:26" s="52" customFormat="1" ht="12.75" hidden="1">
      <c r="A76" s="31"/>
      <c r="B76" s="32"/>
      <c r="C76" s="32"/>
      <c r="D76" s="34"/>
      <c r="E76" s="32"/>
      <c r="F76" s="35"/>
      <c r="G76" s="32"/>
      <c r="H76" s="35"/>
      <c r="I76" s="36"/>
      <c r="J76" s="35"/>
      <c r="K76" s="35"/>
      <c r="L76" s="35"/>
      <c r="M76" s="49"/>
      <c r="N76" s="49"/>
      <c r="O76" s="49"/>
      <c r="P76" s="32"/>
      <c r="Q76" s="33"/>
      <c r="R76" s="33"/>
      <c r="S76" s="32"/>
      <c r="T76" s="32"/>
      <c r="U76" s="32"/>
      <c r="V76" s="32"/>
      <c r="W76" s="32"/>
      <c r="X76" s="32"/>
      <c r="Y76" s="51"/>
      <c r="Z76" s="33"/>
    </row>
    <row r="77" spans="1:26" s="52" customFormat="1" ht="12.75" hidden="1">
      <c r="A77" s="31"/>
      <c r="B77" s="32"/>
      <c r="C77" s="32"/>
      <c r="D77" s="34"/>
      <c r="E77" s="32"/>
      <c r="F77" s="35"/>
      <c r="G77" s="32"/>
      <c r="H77" s="35"/>
      <c r="I77" s="36"/>
      <c r="J77" s="35"/>
      <c r="K77" s="35"/>
      <c r="L77" s="35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53"/>
      <c r="Z77" s="33"/>
    </row>
    <row r="78" spans="1:26" s="52" customFormat="1" ht="12.75" hidden="1">
      <c r="A78" s="31"/>
      <c r="B78" s="32"/>
      <c r="C78" s="32"/>
      <c r="D78" s="34"/>
      <c r="E78" s="32"/>
      <c r="F78" s="35"/>
      <c r="G78" s="32"/>
      <c r="H78" s="35"/>
      <c r="I78" s="36"/>
      <c r="J78" s="35"/>
      <c r="K78" s="35"/>
      <c r="L78" s="35"/>
      <c r="M78" s="49"/>
      <c r="N78" s="49"/>
      <c r="O78" s="49"/>
      <c r="P78" s="49"/>
      <c r="Q78" s="35"/>
      <c r="R78" s="49"/>
      <c r="S78" s="35"/>
      <c r="T78" s="54"/>
      <c r="U78" s="35"/>
      <c r="V78" s="54">
        <f>ROUND(P78*U78/100,2)</f>
        <v>0</v>
      </c>
      <c r="W78" s="35"/>
      <c r="X78" s="54"/>
      <c r="Y78" s="55"/>
      <c r="Z78" s="35"/>
    </row>
    <row r="79" spans="1:26" s="52" customFormat="1" ht="27" customHeight="1" hidden="1">
      <c r="A79" s="31"/>
      <c r="B79" s="32"/>
      <c r="C79" s="32"/>
      <c r="D79" s="34"/>
      <c r="E79" s="32"/>
      <c r="F79" s="35"/>
      <c r="G79" s="32"/>
      <c r="H79" s="35"/>
      <c r="I79" s="36"/>
      <c r="J79" s="35"/>
      <c r="K79" s="35"/>
      <c r="L79" s="35"/>
      <c r="M79" s="49"/>
      <c r="N79" s="49"/>
      <c r="O79" s="49"/>
      <c r="P79" s="32"/>
      <c r="Q79" s="33"/>
      <c r="R79" s="33"/>
      <c r="S79" s="32"/>
      <c r="T79" s="32"/>
      <c r="U79" s="32"/>
      <c r="V79" s="32"/>
      <c r="W79" s="32"/>
      <c r="X79" s="32"/>
      <c r="Y79" s="51"/>
      <c r="Z79" s="33"/>
    </row>
    <row r="80" spans="1:26" s="52" customFormat="1" ht="12.75" hidden="1">
      <c r="A80" s="31"/>
      <c r="B80" s="32"/>
      <c r="C80" s="32"/>
      <c r="D80" s="34"/>
      <c r="E80" s="32"/>
      <c r="F80" s="35"/>
      <c r="G80" s="32"/>
      <c r="H80" s="35"/>
      <c r="I80" s="36"/>
      <c r="J80" s="35"/>
      <c r="K80" s="35"/>
      <c r="L80" s="35"/>
      <c r="M80" s="49"/>
      <c r="N80" s="49"/>
      <c r="O80" s="49"/>
      <c r="P80" s="32"/>
      <c r="Q80" s="33"/>
      <c r="R80" s="33"/>
      <c r="S80" s="32"/>
      <c r="T80" s="32"/>
      <c r="U80" s="32"/>
      <c r="V80" s="32"/>
      <c r="W80" s="32"/>
      <c r="X80" s="32"/>
      <c r="Y80" s="51"/>
      <c r="Z80" s="33"/>
    </row>
    <row r="81" spans="1:26" s="52" customFormat="1" ht="12.75" hidden="1">
      <c r="A81" s="31"/>
      <c r="B81" s="32"/>
      <c r="C81" s="32"/>
      <c r="D81" s="34"/>
      <c r="E81" s="32"/>
      <c r="F81" s="35"/>
      <c r="G81" s="32"/>
      <c r="H81" s="35"/>
      <c r="I81" s="36"/>
      <c r="J81" s="35"/>
      <c r="K81" s="35"/>
      <c r="L81" s="35"/>
      <c r="M81" s="49"/>
      <c r="N81" s="49"/>
      <c r="O81" s="49"/>
      <c r="P81" s="32"/>
      <c r="Q81" s="33"/>
      <c r="R81" s="33"/>
      <c r="S81" s="32"/>
      <c r="T81" s="32"/>
      <c r="U81" s="32"/>
      <c r="V81" s="32"/>
      <c r="W81" s="32"/>
      <c r="X81" s="32"/>
      <c r="Y81" s="51"/>
      <c r="Z81" s="33"/>
    </row>
    <row r="82" spans="1:26" s="52" customFormat="1" ht="12.75" hidden="1">
      <c r="A82" s="31"/>
      <c r="B82" s="32"/>
      <c r="C82" s="32"/>
      <c r="D82" s="34"/>
      <c r="E82" s="32"/>
      <c r="F82" s="35"/>
      <c r="G82" s="32"/>
      <c r="H82" s="35"/>
      <c r="I82" s="36"/>
      <c r="J82" s="35"/>
      <c r="K82" s="35"/>
      <c r="L82" s="35"/>
      <c r="M82" s="49"/>
      <c r="N82" s="49"/>
      <c r="O82" s="49"/>
      <c r="P82" s="32"/>
      <c r="Q82" s="33"/>
      <c r="R82" s="33"/>
      <c r="S82" s="32"/>
      <c r="T82" s="32"/>
      <c r="U82" s="32"/>
      <c r="V82" s="32"/>
      <c r="W82" s="32"/>
      <c r="X82" s="32"/>
      <c r="Y82" s="51"/>
      <c r="Z82" s="33"/>
    </row>
    <row r="83" spans="1:26" s="52" customFormat="1" ht="13.5" customHeight="1">
      <c r="A83" s="31"/>
      <c r="B83" s="32"/>
      <c r="C83" s="32"/>
      <c r="D83" s="34"/>
      <c r="E83" s="32"/>
      <c r="F83" s="35"/>
      <c r="G83" s="32"/>
      <c r="H83" s="35"/>
      <c r="I83" s="36"/>
      <c r="J83" s="35"/>
      <c r="K83" s="35"/>
      <c r="L83" s="35"/>
      <c r="M83" s="49"/>
      <c r="N83" s="49"/>
      <c r="O83" s="49"/>
      <c r="P83" s="32"/>
      <c r="Q83" s="33"/>
      <c r="R83" s="33"/>
      <c r="S83" s="32"/>
      <c r="T83" s="32"/>
      <c r="U83" s="32"/>
      <c r="V83" s="32"/>
      <c r="W83" s="32"/>
      <c r="X83" s="32"/>
      <c r="Y83" s="51"/>
      <c r="Z83" s="33"/>
    </row>
    <row r="84" spans="1:26" s="52" customFormat="1" ht="13.5" customHeight="1">
      <c r="A84" s="38"/>
      <c r="B84" s="39" t="s">
        <v>29</v>
      </c>
      <c r="C84" s="39"/>
      <c r="D84" s="40"/>
      <c r="E84" s="39"/>
      <c r="F84" s="36"/>
      <c r="G84" s="39"/>
      <c r="H84" s="36"/>
      <c r="I84" s="36"/>
      <c r="J84" s="41">
        <f>SUM(J18:J68)</f>
        <v>99</v>
      </c>
      <c r="K84" s="41">
        <v>172</v>
      </c>
      <c r="L84" s="41">
        <f>SUM(L18:L83)</f>
        <v>0</v>
      </c>
      <c r="M84" s="42">
        <f>SUM(M18:M83)</f>
        <v>32448.41</v>
      </c>
      <c r="N84" s="42">
        <f>SUM(N18:N83)</f>
        <v>57008.450000000004</v>
      </c>
      <c r="O84" s="42">
        <f>SUM(O18:O83)</f>
        <v>0</v>
      </c>
      <c r="P84" s="42">
        <f>SUM(P18:P83)</f>
        <v>89456.86</v>
      </c>
      <c r="Q84" s="42"/>
      <c r="R84" s="42">
        <f>SUM(R18:R83)</f>
        <v>7073.03</v>
      </c>
      <c r="S84" s="42"/>
      <c r="T84" s="42">
        <f>SUM(T18:T83)</f>
        <v>20541.29</v>
      </c>
      <c r="U84" s="42">
        <f>SUM(U18:U83)</f>
        <v>0</v>
      </c>
      <c r="V84" s="42">
        <f>SUM(V18:V83)</f>
        <v>0</v>
      </c>
      <c r="W84" s="42"/>
      <c r="X84" s="42">
        <f>SUM(X18:X83)</f>
        <v>21126.26</v>
      </c>
      <c r="Y84" s="42">
        <f>SUM(Y18:Y83)</f>
        <v>138197.44</v>
      </c>
      <c r="Z84" s="53"/>
    </row>
    <row r="85" spans="1:26" s="52" customFormat="1" ht="13.5" customHeight="1">
      <c r="A85" s="33"/>
      <c r="B85" s="32" t="s">
        <v>30</v>
      </c>
      <c r="C85" s="32"/>
      <c r="D85" s="34"/>
      <c r="E85" s="32"/>
      <c r="F85" s="35"/>
      <c r="G85" s="32"/>
      <c r="H85" s="35"/>
      <c r="I85" s="35"/>
      <c r="J85" s="35"/>
      <c r="K85" s="35"/>
      <c r="L85" s="35"/>
      <c r="M85" s="33"/>
      <c r="N85" s="61"/>
      <c r="O85" s="33"/>
      <c r="P85" s="62">
        <f>M84+N84+O84</f>
        <v>89456.86</v>
      </c>
      <c r="Q85" s="33"/>
      <c r="R85" s="61"/>
      <c r="S85" s="33"/>
      <c r="T85" s="33"/>
      <c r="U85" s="33"/>
      <c r="V85" s="33"/>
      <c r="W85" s="33"/>
      <c r="X85" s="33"/>
      <c r="Y85" s="62">
        <f>X84+T84+R84+P84</f>
        <v>138197.44</v>
      </c>
      <c r="Z85" s="33"/>
    </row>
    <row r="86" spans="2:12" ht="12.75">
      <c r="B86" s="1"/>
      <c r="C86" s="1"/>
      <c r="D86" s="12"/>
      <c r="E86" s="1"/>
      <c r="F86" s="9"/>
      <c r="G86" s="1"/>
      <c r="H86" s="9"/>
      <c r="I86" s="16"/>
      <c r="J86" s="3"/>
      <c r="K86" s="3"/>
      <c r="L86" s="3"/>
    </row>
    <row r="87" spans="2:12" ht="12.75">
      <c r="B87" s="1"/>
      <c r="C87" s="1"/>
      <c r="D87" s="12"/>
      <c r="E87" s="1"/>
      <c r="F87" s="9"/>
      <c r="G87" s="1"/>
      <c r="H87" s="9"/>
      <c r="I87" s="16"/>
      <c r="J87" s="3"/>
      <c r="K87" s="3"/>
      <c r="L87" s="3"/>
    </row>
    <row r="89" spans="2:12" ht="12.75">
      <c r="B89" s="1"/>
      <c r="C89" s="1"/>
      <c r="D89" s="12"/>
      <c r="E89" s="1"/>
      <c r="F89" s="9"/>
      <c r="G89" s="1"/>
      <c r="H89" s="9"/>
      <c r="I89" s="16"/>
      <c r="J89" s="3"/>
      <c r="K89" s="3"/>
      <c r="L89" s="3"/>
    </row>
    <row r="90" spans="1:14" s="67" customFormat="1" ht="12.75">
      <c r="A90" s="63"/>
      <c r="B90" s="64" t="s">
        <v>35</v>
      </c>
      <c r="C90" s="63"/>
      <c r="D90" s="65"/>
      <c r="E90" s="64"/>
      <c r="F90" s="72" t="s">
        <v>69</v>
      </c>
      <c r="G90" s="72"/>
      <c r="H90" s="72"/>
      <c r="I90" s="16"/>
      <c r="J90" s="66"/>
      <c r="K90" s="66"/>
      <c r="L90" s="66"/>
      <c r="N90" s="67" t="s">
        <v>36</v>
      </c>
    </row>
    <row r="91" spans="2:12" ht="12.75">
      <c r="B91" s="1"/>
      <c r="C91" s="1"/>
      <c r="D91" s="12"/>
      <c r="E91" s="1"/>
      <c r="F91" s="9"/>
      <c r="G91" s="1"/>
      <c r="H91" s="9"/>
      <c r="I91" s="16"/>
      <c r="J91" s="3"/>
      <c r="K91" s="3"/>
      <c r="L91" s="3"/>
    </row>
    <row r="92" spans="2:12" ht="12.75">
      <c r="B92" s="1"/>
      <c r="C92" s="1"/>
      <c r="D92" s="12"/>
      <c r="E92" s="1"/>
      <c r="F92" s="9"/>
      <c r="G92" s="1"/>
      <c r="H92" s="9"/>
      <c r="I92" s="16"/>
      <c r="J92" s="3"/>
      <c r="K92" s="3"/>
      <c r="L92" s="3"/>
    </row>
    <row r="93" spans="2:12" ht="12.75">
      <c r="B93" s="1"/>
      <c r="C93" s="1"/>
      <c r="D93" s="12"/>
      <c r="E93" s="1"/>
      <c r="F93" s="9"/>
      <c r="G93" s="1"/>
      <c r="H93" s="9"/>
      <c r="I93" s="16"/>
      <c r="J93" s="3"/>
      <c r="K93" s="3"/>
      <c r="L93" s="3"/>
    </row>
    <row r="94" spans="1:26" s="21" customFormat="1" ht="12.75">
      <c r="A94"/>
      <c r="B94" s="1"/>
      <c r="C94" s="1"/>
      <c r="D94" s="12"/>
      <c r="E94" s="1"/>
      <c r="F94" s="9"/>
      <c r="G94" s="1"/>
      <c r="H94" s="9"/>
      <c r="I94" s="16"/>
      <c r="J94" s="3"/>
      <c r="K94" s="3"/>
      <c r="L94" s="3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21" customFormat="1" ht="12.75">
      <c r="A95"/>
      <c r="B95" s="1"/>
      <c r="C95" s="1"/>
      <c r="D95" s="12"/>
      <c r="E95" s="1"/>
      <c r="F95" s="9"/>
      <c r="G95" s="1"/>
      <c r="H95" s="9"/>
      <c r="I95" s="16"/>
      <c r="J95" s="3"/>
      <c r="K95" s="3"/>
      <c r="L95" s="3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12" ht="12.75">
      <c r="B96" s="1"/>
      <c r="C96" s="1"/>
      <c r="D96" s="12"/>
      <c r="E96" s="1"/>
      <c r="F96" s="9"/>
      <c r="G96" s="1"/>
      <c r="H96" s="9"/>
      <c r="I96" s="16"/>
      <c r="J96" s="3"/>
      <c r="K96" s="3"/>
      <c r="L96" s="3"/>
    </row>
    <row r="97" spans="2:12" ht="39" customHeight="1">
      <c r="B97" s="1"/>
      <c r="C97" s="1"/>
      <c r="D97" s="12"/>
      <c r="E97" s="1"/>
      <c r="F97" s="9"/>
      <c r="G97" s="1"/>
      <c r="H97" s="9"/>
      <c r="I97" s="16"/>
      <c r="J97" s="3"/>
      <c r="K97" s="3"/>
      <c r="L97" s="3"/>
    </row>
    <row r="98" spans="1:26" s="15" customFormat="1" ht="15">
      <c r="A98"/>
      <c r="B98" s="1"/>
      <c r="C98" s="1"/>
      <c r="D98" s="12"/>
      <c r="E98" s="1"/>
      <c r="F98" s="9"/>
      <c r="G98" s="1"/>
      <c r="H98" s="9"/>
      <c r="I98" s="16"/>
      <c r="J98" s="3"/>
      <c r="K98" s="3"/>
      <c r="L98" s="3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12" ht="12.75">
      <c r="B99" s="1"/>
      <c r="C99" s="1"/>
      <c r="D99" s="12"/>
      <c r="E99" s="1"/>
      <c r="F99" s="9"/>
      <c r="G99" s="1"/>
      <c r="H99" s="9"/>
      <c r="I99" s="16"/>
      <c r="J99" s="3"/>
      <c r="K99" s="3"/>
      <c r="L99" s="3"/>
    </row>
    <row r="100" spans="2:12" ht="12.75">
      <c r="B100" s="1"/>
      <c r="C100" s="1"/>
      <c r="D100" s="12"/>
      <c r="E100" s="1"/>
      <c r="F100" s="9"/>
      <c r="G100" s="1"/>
      <c r="H100" s="9"/>
      <c r="I100" s="16"/>
      <c r="J100" s="3"/>
      <c r="K100" s="3"/>
      <c r="L100" s="3"/>
    </row>
    <row r="101" spans="2:12" ht="12.75">
      <c r="B101" s="1"/>
      <c r="C101" s="1"/>
      <c r="D101" s="12"/>
      <c r="E101" s="1"/>
      <c r="F101" s="9"/>
      <c r="G101" s="1"/>
      <c r="H101" s="9"/>
      <c r="I101" s="16"/>
      <c r="J101" s="3"/>
      <c r="K101" s="3"/>
      <c r="L101" s="3"/>
    </row>
    <row r="102" spans="2:12" ht="12.75">
      <c r="B102" s="1"/>
      <c r="C102" s="1"/>
      <c r="D102" s="12"/>
      <c r="E102" s="1"/>
      <c r="F102" s="9"/>
      <c r="G102" s="1"/>
      <c r="H102" s="9"/>
      <c r="I102" s="16"/>
      <c r="J102" s="3"/>
      <c r="K102" s="3"/>
      <c r="L102" s="3"/>
    </row>
    <row r="103" spans="2:12" ht="12.75">
      <c r="B103" s="1"/>
      <c r="C103" s="1"/>
      <c r="D103" s="12"/>
      <c r="E103" s="1"/>
      <c r="F103" s="9"/>
      <c r="G103" s="1"/>
      <c r="H103" s="9"/>
      <c r="I103" s="16"/>
      <c r="J103" s="3"/>
      <c r="K103" s="3"/>
      <c r="L103" s="3"/>
    </row>
    <row r="104" spans="2:12" ht="12.75">
      <c r="B104" s="1"/>
      <c r="C104" s="1"/>
      <c r="D104" s="12"/>
      <c r="E104" s="1"/>
      <c r="F104" s="9"/>
      <c r="G104" s="1"/>
      <c r="H104" s="9"/>
      <c r="I104" s="16"/>
      <c r="J104" s="3"/>
      <c r="K104" s="3"/>
      <c r="L104" s="3"/>
    </row>
    <row r="105" spans="2:12" ht="12.75">
      <c r="B105" s="1"/>
      <c r="C105" s="1"/>
      <c r="D105" s="12"/>
      <c r="E105" s="1"/>
      <c r="F105" s="9"/>
      <c r="G105" s="1"/>
      <c r="H105" s="9"/>
      <c r="I105" s="16"/>
      <c r="J105" s="3"/>
      <c r="K105" s="3"/>
      <c r="L105" s="3"/>
    </row>
    <row r="106" spans="2:12" ht="12.75">
      <c r="B106" s="1"/>
      <c r="C106" s="1"/>
      <c r="D106" s="12"/>
      <c r="E106" s="1"/>
      <c r="F106" s="9"/>
      <c r="G106" s="1"/>
      <c r="H106" s="9"/>
      <c r="I106" s="16"/>
      <c r="J106" s="3"/>
      <c r="K106" s="3"/>
      <c r="L106" s="3"/>
    </row>
    <row r="107" spans="2:12" ht="12.75">
      <c r="B107" s="1"/>
      <c r="C107" s="1"/>
      <c r="D107" s="12"/>
      <c r="E107" s="1"/>
      <c r="F107" s="9"/>
      <c r="G107" s="1"/>
      <c r="H107" s="9"/>
      <c r="I107" s="16"/>
      <c r="J107" s="3"/>
      <c r="K107" s="3"/>
      <c r="L107" s="3"/>
    </row>
    <row r="108" spans="2:12" ht="12.75">
      <c r="B108" s="1"/>
      <c r="C108" s="1"/>
      <c r="D108" s="12"/>
      <c r="E108" s="1"/>
      <c r="F108" s="9"/>
      <c r="G108" s="1"/>
      <c r="H108" s="9"/>
      <c r="I108" s="16"/>
      <c r="J108" s="3"/>
      <c r="K108" s="3"/>
      <c r="L108" s="3"/>
    </row>
    <row r="109" spans="2:12" ht="12.75">
      <c r="B109" s="1"/>
      <c r="C109" s="1"/>
      <c r="D109" s="12"/>
      <c r="E109" s="1"/>
      <c r="F109" s="9"/>
      <c r="G109" s="1"/>
      <c r="H109" s="9"/>
      <c r="I109" s="16"/>
      <c r="J109" s="3"/>
      <c r="K109" s="3"/>
      <c r="L109" s="3"/>
    </row>
    <row r="110" spans="2:12" ht="12.75">
      <c r="B110" s="1"/>
      <c r="C110" s="1"/>
      <c r="D110" s="12"/>
      <c r="E110" s="1"/>
      <c r="F110" s="9"/>
      <c r="G110" s="1"/>
      <c r="H110" s="9"/>
      <c r="I110" s="16"/>
      <c r="J110" s="3"/>
      <c r="K110" s="3"/>
      <c r="L110" s="3"/>
    </row>
    <row r="111" spans="2:12" ht="12.75">
      <c r="B111" s="1"/>
      <c r="C111" s="1"/>
      <c r="D111" s="12"/>
      <c r="E111" s="1"/>
      <c r="F111" s="9"/>
      <c r="G111" s="1"/>
      <c r="H111" s="9"/>
      <c r="I111" s="16"/>
      <c r="J111" s="3"/>
      <c r="K111" s="3"/>
      <c r="L111" s="3"/>
    </row>
    <row r="112" spans="2:12" ht="12.75">
      <c r="B112" s="1"/>
      <c r="C112" s="1"/>
      <c r="D112" s="12"/>
      <c r="E112" s="1"/>
      <c r="F112" s="9"/>
      <c r="G112" s="1"/>
      <c r="H112" s="9"/>
      <c r="I112" s="16"/>
      <c r="J112" s="3"/>
      <c r="K112" s="3"/>
      <c r="L112" s="3"/>
    </row>
    <row r="113" spans="2:12" ht="12.75">
      <c r="B113" s="1"/>
      <c r="C113" s="1"/>
      <c r="D113" s="12"/>
      <c r="E113" s="1"/>
      <c r="F113" s="9"/>
      <c r="G113" s="1"/>
      <c r="H113" s="9"/>
      <c r="I113" s="16"/>
      <c r="J113" s="3"/>
      <c r="K113" s="3"/>
      <c r="L113" s="3"/>
    </row>
    <row r="114" spans="2:12" ht="12.75">
      <c r="B114" s="1"/>
      <c r="C114" s="1"/>
      <c r="D114" s="12"/>
      <c r="E114" s="1"/>
      <c r="F114" s="9"/>
      <c r="G114" s="1"/>
      <c r="H114" s="9"/>
      <c r="I114" s="16"/>
      <c r="J114" s="3"/>
      <c r="K114" s="3"/>
      <c r="L114" s="3"/>
    </row>
    <row r="115" spans="2:12" ht="12.75">
      <c r="B115" s="1"/>
      <c r="C115" s="1"/>
      <c r="D115" s="12"/>
      <c r="E115" s="1"/>
      <c r="F115" s="9"/>
      <c r="G115" s="1"/>
      <c r="H115" s="9"/>
      <c r="I115" s="16"/>
      <c r="J115" s="3"/>
      <c r="K115" s="3"/>
      <c r="L115" s="3"/>
    </row>
    <row r="116" spans="2:12" ht="12.75">
      <c r="B116" s="1"/>
      <c r="C116" s="1"/>
      <c r="D116" s="12"/>
      <c r="E116" s="1"/>
      <c r="F116" s="9"/>
      <c r="G116" s="1"/>
      <c r="H116" s="9"/>
      <c r="I116" s="16"/>
      <c r="J116" s="3"/>
      <c r="K116" s="3"/>
      <c r="L116" s="3"/>
    </row>
    <row r="117" spans="2:12" ht="12.75">
      <c r="B117" s="1"/>
      <c r="C117" s="1"/>
      <c r="D117" s="12"/>
      <c r="E117" s="1"/>
      <c r="F117" s="9"/>
      <c r="G117" s="1"/>
      <c r="H117" s="9"/>
      <c r="I117" s="16"/>
      <c r="J117" s="3"/>
      <c r="K117" s="3"/>
      <c r="L117" s="3"/>
    </row>
    <row r="118" spans="2:12" ht="12.75">
      <c r="B118" s="1"/>
      <c r="C118" s="1"/>
      <c r="D118" s="12"/>
      <c r="E118" s="1"/>
      <c r="F118" s="9"/>
      <c r="G118" s="1"/>
      <c r="H118" s="9"/>
      <c r="I118" s="16"/>
      <c r="J118" s="3"/>
      <c r="K118" s="3"/>
      <c r="L118" s="3"/>
    </row>
    <row r="119" spans="2:12" ht="12.75">
      <c r="B119" s="1"/>
      <c r="C119" s="1"/>
      <c r="D119" s="12"/>
      <c r="E119" s="1"/>
      <c r="F119" s="9"/>
      <c r="G119" s="1"/>
      <c r="H119" s="9"/>
      <c r="I119" s="16"/>
      <c r="J119" s="3"/>
      <c r="K119" s="3"/>
      <c r="L119" s="3"/>
    </row>
    <row r="120" spans="2:12" ht="12.75">
      <c r="B120" s="1"/>
      <c r="C120" s="1"/>
      <c r="D120" s="12"/>
      <c r="E120" s="1"/>
      <c r="F120" s="9"/>
      <c r="G120" s="1"/>
      <c r="H120" s="9"/>
      <c r="I120" s="16"/>
      <c r="J120" s="3"/>
      <c r="K120" s="3"/>
      <c r="L120" s="3"/>
    </row>
    <row r="121" spans="2:12" ht="12.75">
      <c r="B121" s="1"/>
      <c r="C121" s="1"/>
      <c r="D121" s="12"/>
      <c r="E121" s="1"/>
      <c r="F121" s="9"/>
      <c r="G121" s="1"/>
      <c r="H121" s="9"/>
      <c r="I121" s="16"/>
      <c r="J121" s="3"/>
      <c r="K121" s="3"/>
      <c r="L121" s="3"/>
    </row>
    <row r="122" spans="2:12" ht="12.75">
      <c r="B122" s="1"/>
      <c r="C122" s="1"/>
      <c r="D122" s="12"/>
      <c r="E122" s="1"/>
      <c r="F122" s="9"/>
      <c r="G122" s="1"/>
      <c r="H122" s="9"/>
      <c r="I122" s="16"/>
      <c r="J122" s="3"/>
      <c r="K122" s="3"/>
      <c r="L122" s="3"/>
    </row>
    <row r="123" spans="2:12" ht="12.75">
      <c r="B123" s="1"/>
      <c r="C123" s="1"/>
      <c r="D123" s="12"/>
      <c r="E123" s="1"/>
      <c r="F123" s="9"/>
      <c r="G123" s="1"/>
      <c r="H123" s="9"/>
      <c r="I123" s="16"/>
      <c r="J123" s="3"/>
      <c r="K123" s="3"/>
      <c r="L123" s="3"/>
    </row>
    <row r="124" spans="2:12" ht="12.75">
      <c r="B124" s="1"/>
      <c r="C124" s="1"/>
      <c r="D124" s="12"/>
      <c r="E124" s="1"/>
      <c r="F124" s="9"/>
      <c r="G124" s="1"/>
      <c r="H124" s="9"/>
      <c r="I124" s="16"/>
      <c r="J124" s="3"/>
      <c r="K124" s="3"/>
      <c r="L124" s="3"/>
    </row>
    <row r="125" spans="2:12" ht="12.75">
      <c r="B125" s="1"/>
      <c r="C125" s="1"/>
      <c r="D125" s="12"/>
      <c r="E125" s="1"/>
      <c r="F125" s="9"/>
      <c r="G125" s="1"/>
      <c r="H125" s="9"/>
      <c r="I125" s="16"/>
      <c r="J125" s="3"/>
      <c r="K125" s="3"/>
      <c r="L125" s="3"/>
    </row>
    <row r="126" spans="2:12" ht="12.75">
      <c r="B126" s="1"/>
      <c r="C126" s="1"/>
      <c r="D126" s="12"/>
      <c r="E126" s="1"/>
      <c r="F126" s="9"/>
      <c r="G126" s="1"/>
      <c r="H126" s="9"/>
      <c r="I126" s="16"/>
      <c r="J126" s="3"/>
      <c r="K126" s="3"/>
      <c r="L126" s="3"/>
    </row>
    <row r="127" spans="2:12" ht="12.75">
      <c r="B127" s="1"/>
      <c r="C127" s="1"/>
      <c r="D127" s="12"/>
      <c r="E127" s="1"/>
      <c r="F127" s="9"/>
      <c r="G127" s="1"/>
      <c r="H127" s="9"/>
      <c r="I127" s="16"/>
      <c r="J127" s="3"/>
      <c r="K127" s="3"/>
      <c r="L127" s="3"/>
    </row>
    <row r="128" spans="2:12" ht="12.75">
      <c r="B128" s="1"/>
      <c r="C128" s="1"/>
      <c r="D128" s="12"/>
      <c r="E128" s="1"/>
      <c r="F128" s="9"/>
      <c r="G128" s="1"/>
      <c r="H128" s="9"/>
      <c r="I128" s="16"/>
      <c r="J128" s="3"/>
      <c r="K128" s="3"/>
      <c r="L128" s="3"/>
    </row>
    <row r="129" spans="2:12" ht="12.75">
      <c r="B129" s="1"/>
      <c r="C129" s="1"/>
      <c r="D129" s="12"/>
      <c r="E129" s="1"/>
      <c r="F129" s="9"/>
      <c r="G129" s="1"/>
      <c r="H129" s="9"/>
      <c r="I129" s="16"/>
      <c r="J129" s="3"/>
      <c r="K129" s="3"/>
      <c r="L129" s="3"/>
    </row>
    <row r="130" spans="2:12" ht="12.75">
      <c r="B130" s="1"/>
      <c r="C130" s="1"/>
      <c r="D130" s="12"/>
      <c r="E130" s="1"/>
      <c r="F130" s="9"/>
      <c r="G130" s="1"/>
      <c r="H130" s="9"/>
      <c r="I130" s="16"/>
      <c r="J130" s="3"/>
      <c r="K130" s="3"/>
      <c r="L130" s="3"/>
    </row>
    <row r="131" spans="2:12" ht="12.75">
      <c r="B131" s="1"/>
      <c r="C131" s="1"/>
      <c r="D131" s="12"/>
      <c r="E131" s="1"/>
      <c r="F131" s="9"/>
      <c r="G131" s="1"/>
      <c r="H131" s="9"/>
      <c r="I131" s="16"/>
      <c r="J131" s="3"/>
      <c r="K131" s="3"/>
      <c r="L131" s="3"/>
    </row>
    <row r="132" spans="2:12" ht="12.75">
      <c r="B132" s="1"/>
      <c r="C132" s="1"/>
      <c r="D132" s="12"/>
      <c r="E132" s="1"/>
      <c r="F132" s="9"/>
      <c r="G132" s="1"/>
      <c r="H132" s="9"/>
      <c r="I132" s="16"/>
      <c r="J132" s="3"/>
      <c r="K132" s="3"/>
      <c r="L132" s="3"/>
    </row>
    <row r="133" spans="2:12" ht="12.75">
      <c r="B133" s="1"/>
      <c r="C133" s="1"/>
      <c r="D133" s="12"/>
      <c r="E133" s="1"/>
      <c r="F133" s="9"/>
      <c r="G133" s="1"/>
      <c r="H133" s="9"/>
      <c r="I133" s="16"/>
      <c r="J133" s="3"/>
      <c r="K133" s="3"/>
      <c r="L133" s="3"/>
    </row>
    <row r="134" spans="2:12" ht="12.75">
      <c r="B134" s="1"/>
      <c r="C134" s="1"/>
      <c r="D134" s="12"/>
      <c r="E134" s="1"/>
      <c r="F134" s="9"/>
      <c r="G134" s="1"/>
      <c r="H134" s="9"/>
      <c r="I134" s="16"/>
      <c r="J134" s="3"/>
      <c r="K134" s="3"/>
      <c r="L134" s="3"/>
    </row>
    <row r="135" spans="2:12" ht="12.75">
      <c r="B135" s="1"/>
      <c r="C135" s="1"/>
      <c r="D135" s="12"/>
      <c r="E135" s="1"/>
      <c r="F135" s="9"/>
      <c r="G135" s="1"/>
      <c r="H135" s="9"/>
      <c r="I135" s="16"/>
      <c r="J135" s="3"/>
      <c r="K135" s="3"/>
      <c r="L135" s="3"/>
    </row>
    <row r="136" spans="2:12" ht="12.75">
      <c r="B136" s="1"/>
      <c r="C136" s="1"/>
      <c r="D136" s="12"/>
      <c r="E136" s="1"/>
      <c r="F136" s="9"/>
      <c r="G136" s="1"/>
      <c r="H136" s="9"/>
      <c r="I136" s="16"/>
      <c r="J136" s="3"/>
      <c r="K136" s="3"/>
      <c r="L136" s="3"/>
    </row>
    <row r="137" spans="2:12" ht="12.75">
      <c r="B137" s="1"/>
      <c r="C137" s="1"/>
      <c r="D137" s="12"/>
      <c r="E137" s="1"/>
      <c r="F137" s="9"/>
      <c r="G137" s="1"/>
      <c r="H137" s="9"/>
      <c r="I137" s="16"/>
      <c r="J137" s="3"/>
      <c r="K137" s="3"/>
      <c r="L137" s="3"/>
    </row>
    <row r="138" spans="2:12" ht="12.75">
      <c r="B138" s="1"/>
      <c r="C138" s="1"/>
      <c r="D138" s="12"/>
      <c r="E138" s="1"/>
      <c r="F138" s="9"/>
      <c r="G138" s="1"/>
      <c r="H138" s="9"/>
      <c r="I138" s="16"/>
      <c r="J138" s="3"/>
      <c r="K138" s="3"/>
      <c r="L138" s="3"/>
    </row>
    <row r="139" spans="2:12" ht="12.75">
      <c r="B139" s="1"/>
      <c r="C139" s="1"/>
      <c r="D139" s="12"/>
      <c r="E139" s="1"/>
      <c r="F139" s="9"/>
      <c r="G139" s="1"/>
      <c r="H139" s="9"/>
      <c r="I139" s="16"/>
      <c r="J139" s="3"/>
      <c r="K139" s="3"/>
      <c r="L139" s="3"/>
    </row>
    <row r="140" spans="2:12" ht="12.75">
      <c r="B140" s="1"/>
      <c r="C140" s="1"/>
      <c r="D140" s="12"/>
      <c r="E140" s="1"/>
      <c r="F140" s="9"/>
      <c r="G140" s="1"/>
      <c r="H140" s="9"/>
      <c r="I140" s="16"/>
      <c r="J140" s="3"/>
      <c r="K140" s="3"/>
      <c r="L140" s="3"/>
    </row>
    <row r="141" spans="2:12" ht="12.75">
      <c r="B141" s="1"/>
      <c r="C141" s="1"/>
      <c r="D141" s="12"/>
      <c r="E141" s="1"/>
      <c r="F141" s="9"/>
      <c r="G141" s="1"/>
      <c r="H141" s="9"/>
      <c r="I141" s="16"/>
      <c r="J141" s="3"/>
      <c r="K141" s="3"/>
      <c r="L141" s="3"/>
    </row>
    <row r="142" spans="2:12" ht="12.75">
      <c r="B142" s="1"/>
      <c r="C142" s="1"/>
      <c r="D142" s="12"/>
      <c r="E142" s="1"/>
      <c r="F142" s="9"/>
      <c r="G142" s="1"/>
      <c r="H142" s="9"/>
      <c r="I142" s="16"/>
      <c r="J142" s="3"/>
      <c r="K142" s="3"/>
      <c r="L142" s="3"/>
    </row>
    <row r="143" spans="2:12" ht="12.75">
      <c r="B143" s="1"/>
      <c r="C143" s="1"/>
      <c r="D143" s="12"/>
      <c r="E143" s="1"/>
      <c r="F143" s="9"/>
      <c r="G143" s="1"/>
      <c r="H143" s="9"/>
      <c r="I143" s="16"/>
      <c r="J143" s="3"/>
      <c r="K143" s="3"/>
      <c r="L143" s="3"/>
    </row>
    <row r="144" spans="2:12" ht="12.75">
      <c r="B144" s="1"/>
      <c r="C144" s="1"/>
      <c r="D144" s="12"/>
      <c r="E144" s="1"/>
      <c r="F144" s="9"/>
      <c r="G144" s="1"/>
      <c r="H144" s="9"/>
      <c r="I144" s="16"/>
      <c r="J144" s="3"/>
      <c r="K144" s="3"/>
      <c r="L144" s="3"/>
    </row>
    <row r="145" spans="2:12" ht="12.75">
      <c r="B145" s="1"/>
      <c r="C145" s="1"/>
      <c r="D145" s="12"/>
      <c r="E145" s="1"/>
      <c r="F145" s="9"/>
      <c r="G145" s="1"/>
      <c r="H145" s="9"/>
      <c r="I145" s="16"/>
      <c r="J145" s="3"/>
      <c r="K145" s="3"/>
      <c r="L145" s="3"/>
    </row>
    <row r="146" spans="2:12" ht="12.75">
      <c r="B146" s="1"/>
      <c r="C146" s="1"/>
      <c r="D146" s="12"/>
      <c r="E146" s="1"/>
      <c r="F146" s="9"/>
      <c r="G146" s="1"/>
      <c r="H146" s="9"/>
      <c r="I146" s="16"/>
      <c r="J146" s="3"/>
      <c r="K146" s="3"/>
      <c r="L146" s="3"/>
    </row>
    <row r="147" spans="2:12" ht="12.75">
      <c r="B147" s="1"/>
      <c r="C147" s="1"/>
      <c r="D147" s="12"/>
      <c r="E147" s="1"/>
      <c r="F147" s="9"/>
      <c r="G147" s="1"/>
      <c r="H147" s="9"/>
      <c r="I147" s="16"/>
      <c r="J147" s="3"/>
      <c r="K147" s="3"/>
      <c r="L147" s="3"/>
    </row>
    <row r="148" spans="2:12" ht="12.75">
      <c r="B148" s="1"/>
      <c r="C148" s="1"/>
      <c r="D148" s="12"/>
      <c r="E148" s="1"/>
      <c r="F148" s="9"/>
      <c r="G148" s="1"/>
      <c r="H148" s="9"/>
      <c r="I148" s="16"/>
      <c r="J148" s="3"/>
      <c r="K148" s="3"/>
      <c r="L148" s="3"/>
    </row>
    <row r="149" spans="2:12" ht="12.75">
      <c r="B149" s="1"/>
      <c r="C149" s="1"/>
      <c r="D149" s="12"/>
      <c r="E149" s="1"/>
      <c r="F149" s="9"/>
      <c r="G149" s="1"/>
      <c r="H149" s="9"/>
      <c r="I149" s="16"/>
      <c r="J149" s="3"/>
      <c r="K149" s="3"/>
      <c r="L149" s="3"/>
    </row>
    <row r="150" spans="2:12" ht="12.75">
      <c r="B150" s="1"/>
      <c r="C150" s="1"/>
      <c r="D150" s="12"/>
      <c r="E150" s="1"/>
      <c r="F150" s="9"/>
      <c r="G150" s="1"/>
      <c r="H150" s="9"/>
      <c r="I150" s="16"/>
      <c r="J150" s="3"/>
      <c r="K150" s="3"/>
      <c r="L150" s="3"/>
    </row>
    <row r="151" spans="2:12" ht="12.75">
      <c r="B151" s="1"/>
      <c r="C151" s="1"/>
      <c r="D151" s="12"/>
      <c r="E151" s="1"/>
      <c r="F151" s="9"/>
      <c r="G151" s="1"/>
      <c r="H151" s="9"/>
      <c r="I151" s="16"/>
      <c r="J151" s="3"/>
      <c r="K151" s="3"/>
      <c r="L151" s="3"/>
    </row>
    <row r="152" spans="2:12" ht="12.75">
      <c r="B152" s="1"/>
      <c r="C152" s="1"/>
      <c r="D152" s="12"/>
      <c r="E152" s="1"/>
      <c r="F152" s="9"/>
      <c r="G152" s="1"/>
      <c r="H152" s="9"/>
      <c r="I152" s="16"/>
      <c r="J152" s="3"/>
      <c r="K152" s="3"/>
      <c r="L152" s="3"/>
    </row>
    <row r="153" spans="2:12" ht="12.75">
      <c r="B153" s="1"/>
      <c r="C153" s="1"/>
      <c r="D153" s="12"/>
      <c r="E153" s="1"/>
      <c r="F153" s="9"/>
      <c r="G153" s="1"/>
      <c r="H153" s="9"/>
      <c r="I153" s="16"/>
      <c r="J153" s="3"/>
      <c r="K153" s="3"/>
      <c r="L153" s="3"/>
    </row>
    <row r="154" spans="2:12" ht="12.75">
      <c r="B154" s="1"/>
      <c r="C154" s="1"/>
      <c r="D154" s="12"/>
      <c r="E154" s="1"/>
      <c r="F154" s="9"/>
      <c r="G154" s="1"/>
      <c r="H154" s="9"/>
      <c r="I154" s="16"/>
      <c r="J154" s="3"/>
      <c r="K154" s="3"/>
      <c r="L154" s="3"/>
    </row>
    <row r="155" spans="2:12" ht="12.75">
      <c r="B155" s="1"/>
      <c r="C155" s="1"/>
      <c r="D155" s="12"/>
      <c r="E155" s="1"/>
      <c r="F155" s="9"/>
      <c r="G155" s="1"/>
      <c r="H155" s="9"/>
      <c r="I155" s="16"/>
      <c r="J155" s="3"/>
      <c r="K155" s="3"/>
      <c r="L155" s="3"/>
    </row>
    <row r="156" spans="2:12" ht="12.75">
      <c r="B156" s="1"/>
      <c r="C156" s="1"/>
      <c r="D156" s="12"/>
      <c r="E156" s="1"/>
      <c r="F156" s="9"/>
      <c r="G156" s="1"/>
      <c r="H156" s="9"/>
      <c r="I156" s="16"/>
      <c r="J156" s="3"/>
      <c r="K156" s="3"/>
      <c r="L156" s="3"/>
    </row>
    <row r="157" spans="2:12" ht="12.75">
      <c r="B157" s="1"/>
      <c r="C157" s="1"/>
      <c r="D157" s="12"/>
      <c r="E157" s="1"/>
      <c r="F157" s="9"/>
      <c r="G157" s="1"/>
      <c r="H157" s="9"/>
      <c r="I157" s="16"/>
      <c r="J157" s="3"/>
      <c r="K157" s="3"/>
      <c r="L157" s="3"/>
    </row>
    <row r="158" spans="2:12" ht="12.75">
      <c r="B158" s="1"/>
      <c r="C158" s="1"/>
      <c r="D158" s="12"/>
      <c r="E158" s="1"/>
      <c r="F158" s="9"/>
      <c r="G158" s="1"/>
      <c r="H158" s="9"/>
      <c r="I158" s="16"/>
      <c r="J158" s="3"/>
      <c r="K158" s="3"/>
      <c r="L158" s="3"/>
    </row>
    <row r="159" spans="2:12" ht="12.75">
      <c r="B159" s="1"/>
      <c r="C159" s="1"/>
      <c r="D159" s="12"/>
      <c r="E159" s="1"/>
      <c r="F159" s="9"/>
      <c r="G159" s="1"/>
      <c r="H159" s="9"/>
      <c r="I159" s="16"/>
      <c r="J159" s="3"/>
      <c r="K159" s="3"/>
      <c r="L159" s="3"/>
    </row>
    <row r="160" spans="2:12" ht="12.75">
      <c r="B160" s="1"/>
      <c r="C160" s="1"/>
      <c r="D160" s="12"/>
      <c r="E160" s="1"/>
      <c r="F160" s="9"/>
      <c r="G160" s="1"/>
      <c r="H160" s="9"/>
      <c r="I160" s="16"/>
      <c r="J160" s="3"/>
      <c r="K160" s="3"/>
      <c r="L160" s="3"/>
    </row>
    <row r="161" spans="2:12" ht="12.75">
      <c r="B161" s="1"/>
      <c r="C161" s="1"/>
      <c r="D161" s="12"/>
      <c r="E161" s="1"/>
      <c r="F161" s="9"/>
      <c r="G161" s="1"/>
      <c r="H161" s="9"/>
      <c r="I161" s="16"/>
      <c r="J161" s="3"/>
      <c r="K161" s="3"/>
      <c r="L161" s="3"/>
    </row>
    <row r="162" spans="2:12" ht="12.75">
      <c r="B162" s="1"/>
      <c r="C162" s="1"/>
      <c r="D162" s="12"/>
      <c r="E162" s="1"/>
      <c r="F162" s="9"/>
      <c r="G162" s="1"/>
      <c r="H162" s="9"/>
      <c r="I162" s="16"/>
      <c r="J162" s="3"/>
      <c r="K162" s="3"/>
      <c r="L162" s="3"/>
    </row>
    <row r="163" spans="2:12" ht="12.75">
      <c r="B163" s="1"/>
      <c r="C163" s="1"/>
      <c r="D163" s="12"/>
      <c r="E163" s="1"/>
      <c r="F163" s="9"/>
      <c r="G163" s="1"/>
      <c r="H163" s="9"/>
      <c r="I163" s="16"/>
      <c r="J163" s="3"/>
      <c r="K163" s="3"/>
      <c r="L163" s="3"/>
    </row>
    <row r="164" spans="2:12" ht="12.75">
      <c r="B164" s="1"/>
      <c r="C164" s="1"/>
      <c r="D164" s="12"/>
      <c r="E164" s="1"/>
      <c r="F164" s="9"/>
      <c r="G164" s="1"/>
      <c r="H164" s="9"/>
      <c r="I164" s="16"/>
      <c r="J164" s="3"/>
      <c r="K164" s="3"/>
      <c r="L164" s="3"/>
    </row>
    <row r="165" spans="2:12" ht="12.75">
      <c r="B165" s="1"/>
      <c r="C165" s="1"/>
      <c r="D165" s="12"/>
      <c r="E165" s="1"/>
      <c r="F165" s="9"/>
      <c r="G165" s="1"/>
      <c r="H165" s="9"/>
      <c r="I165" s="16"/>
      <c r="J165" s="3"/>
      <c r="K165" s="3"/>
      <c r="L165" s="3"/>
    </row>
    <row r="166" spans="2:12" ht="12.75">
      <c r="B166" s="1"/>
      <c r="C166" s="1"/>
      <c r="D166" s="12"/>
      <c r="E166" s="1"/>
      <c r="F166" s="9"/>
      <c r="G166" s="1"/>
      <c r="H166" s="9"/>
      <c r="I166" s="16"/>
      <c r="J166" s="3"/>
      <c r="K166" s="3"/>
      <c r="L166" s="3"/>
    </row>
    <row r="167" spans="2:12" ht="12.75">
      <c r="B167" s="1"/>
      <c r="C167" s="1"/>
      <c r="D167" s="12"/>
      <c r="E167" s="1"/>
      <c r="F167" s="9"/>
      <c r="G167" s="1"/>
      <c r="H167" s="9"/>
      <c r="I167" s="16"/>
      <c r="J167" s="3"/>
      <c r="K167" s="3"/>
      <c r="L167" s="3"/>
    </row>
    <row r="168" spans="2:12" ht="12.75">
      <c r="B168" s="1"/>
      <c r="C168" s="1"/>
      <c r="D168" s="12"/>
      <c r="E168" s="1"/>
      <c r="F168" s="9"/>
      <c r="G168" s="1"/>
      <c r="H168" s="9"/>
      <c r="I168" s="16"/>
      <c r="J168" s="3"/>
      <c r="K168" s="3"/>
      <c r="L168" s="3"/>
    </row>
    <row r="169" spans="2:12" ht="12.75">
      <c r="B169" s="1"/>
      <c r="C169" s="1"/>
      <c r="D169" s="12"/>
      <c r="E169" s="1"/>
      <c r="F169" s="9"/>
      <c r="G169" s="1"/>
      <c r="H169" s="9"/>
      <c r="I169" s="16"/>
      <c r="J169" s="3"/>
      <c r="K169" s="3"/>
      <c r="L169" s="3"/>
    </row>
    <row r="170" spans="2:12" ht="12.75">
      <c r="B170" s="1"/>
      <c r="C170" s="1"/>
      <c r="D170" s="12"/>
      <c r="E170" s="1"/>
      <c r="F170" s="9"/>
      <c r="G170" s="1"/>
      <c r="H170" s="9"/>
      <c r="I170" s="16"/>
      <c r="J170" s="3"/>
      <c r="K170" s="3"/>
      <c r="L170" s="3"/>
    </row>
    <row r="171" spans="2:12" ht="12.75">
      <c r="B171" s="1"/>
      <c r="C171" s="1"/>
      <c r="D171" s="12"/>
      <c r="E171" s="1"/>
      <c r="F171" s="9"/>
      <c r="G171" s="1"/>
      <c r="H171" s="9"/>
      <c r="I171" s="16"/>
      <c r="J171" s="3"/>
      <c r="K171" s="3"/>
      <c r="L171" s="3"/>
    </row>
    <row r="172" spans="2:12" ht="12.75">
      <c r="B172" s="1"/>
      <c r="C172" s="1"/>
      <c r="D172" s="12"/>
      <c r="E172" s="1"/>
      <c r="F172" s="9"/>
      <c r="G172" s="1"/>
      <c r="H172" s="9"/>
      <c r="I172" s="16"/>
      <c r="J172" s="3"/>
      <c r="K172" s="3"/>
      <c r="L172" s="3"/>
    </row>
    <row r="173" spans="2:12" ht="12.75">
      <c r="B173" s="1"/>
      <c r="C173" s="1"/>
      <c r="D173" s="12"/>
      <c r="E173" s="1"/>
      <c r="F173" s="9"/>
      <c r="G173" s="1"/>
      <c r="H173" s="9"/>
      <c r="I173" s="16"/>
      <c r="J173" s="3"/>
      <c r="K173" s="3"/>
      <c r="L173" s="3"/>
    </row>
    <row r="174" spans="2:12" ht="12.75">
      <c r="B174" s="1"/>
      <c r="C174" s="1"/>
      <c r="D174" s="12"/>
      <c r="E174" s="1"/>
      <c r="F174" s="9"/>
      <c r="G174" s="1"/>
      <c r="H174" s="9"/>
      <c r="I174" s="16"/>
      <c r="J174" s="3"/>
      <c r="K174" s="3"/>
      <c r="L174" s="3"/>
    </row>
    <row r="175" spans="2:12" ht="12.75">
      <c r="B175" s="1"/>
      <c r="C175" s="1"/>
      <c r="D175" s="12"/>
      <c r="E175" s="1"/>
      <c r="F175" s="9"/>
      <c r="G175" s="1"/>
      <c r="H175" s="9"/>
      <c r="I175" s="16"/>
      <c r="J175" s="3"/>
      <c r="K175" s="3"/>
      <c r="L175" s="3"/>
    </row>
    <row r="176" spans="2:12" ht="12.75">
      <c r="B176" s="1"/>
      <c r="C176" s="1"/>
      <c r="D176" s="12"/>
      <c r="E176" s="1"/>
      <c r="F176" s="9"/>
      <c r="G176" s="1"/>
      <c r="H176" s="9"/>
      <c r="I176" s="16"/>
      <c r="J176" s="3"/>
      <c r="K176" s="3"/>
      <c r="L176" s="3"/>
    </row>
    <row r="177" spans="2:12" ht="12.75">
      <c r="B177" s="1"/>
      <c r="C177" s="1"/>
      <c r="D177" s="12"/>
      <c r="E177" s="1"/>
      <c r="F177" s="9"/>
      <c r="G177" s="1"/>
      <c r="H177" s="9"/>
      <c r="I177" s="16"/>
      <c r="J177" s="3"/>
      <c r="K177" s="3"/>
      <c r="L177" s="3"/>
    </row>
    <row r="178" spans="2:12" ht="12.75">
      <c r="B178" s="1"/>
      <c r="C178" s="1"/>
      <c r="D178" s="12"/>
      <c r="E178" s="1"/>
      <c r="F178" s="9"/>
      <c r="G178" s="1"/>
      <c r="H178" s="9"/>
      <c r="I178" s="16"/>
      <c r="J178" s="3"/>
      <c r="K178" s="3"/>
      <c r="L178" s="3"/>
    </row>
    <row r="179" spans="2:12" ht="12.75">
      <c r="B179" s="1"/>
      <c r="C179" s="1"/>
      <c r="D179" s="12"/>
      <c r="E179" s="1"/>
      <c r="F179" s="9"/>
      <c r="G179" s="1"/>
      <c r="H179" s="9"/>
      <c r="I179" s="16"/>
      <c r="J179" s="3"/>
      <c r="K179" s="3"/>
      <c r="L179" s="3"/>
    </row>
    <row r="180" spans="2:12" ht="12.75">
      <c r="B180" s="1"/>
      <c r="C180" s="1"/>
      <c r="D180" s="12"/>
      <c r="E180" s="1"/>
      <c r="F180" s="9"/>
      <c r="G180" s="1"/>
      <c r="H180" s="9"/>
      <c r="I180" s="16"/>
      <c r="J180" s="3"/>
      <c r="K180" s="3"/>
      <c r="L180" s="3"/>
    </row>
    <row r="181" spans="2:12" ht="12.75">
      <c r="B181" s="1"/>
      <c r="C181" s="1"/>
      <c r="D181" s="12"/>
      <c r="E181" s="1"/>
      <c r="F181" s="9"/>
      <c r="G181" s="1"/>
      <c r="H181" s="9"/>
      <c r="I181" s="16"/>
      <c r="J181" s="3"/>
      <c r="K181" s="3"/>
      <c r="L181" s="3"/>
    </row>
    <row r="182" spans="2:12" ht="12.75">
      <c r="B182" s="1"/>
      <c r="C182" s="1"/>
      <c r="D182" s="12"/>
      <c r="E182" s="1"/>
      <c r="F182" s="9"/>
      <c r="G182" s="1"/>
      <c r="H182" s="9"/>
      <c r="I182" s="16"/>
      <c r="J182" s="3"/>
      <c r="K182" s="3"/>
      <c r="L182" s="3"/>
    </row>
    <row r="183" spans="2:12" ht="12.75">
      <c r="B183" s="1"/>
      <c r="C183" s="1"/>
      <c r="D183" s="12"/>
      <c r="E183" s="1"/>
      <c r="F183" s="9"/>
      <c r="G183" s="1"/>
      <c r="H183" s="9"/>
      <c r="I183" s="16"/>
      <c r="J183" s="3"/>
      <c r="K183" s="3"/>
      <c r="L183" s="3"/>
    </row>
    <row r="184" spans="2:12" ht="12.75">
      <c r="B184" s="1"/>
      <c r="C184" s="1"/>
      <c r="D184" s="12"/>
      <c r="E184" s="1"/>
      <c r="F184" s="9"/>
      <c r="G184" s="1"/>
      <c r="H184" s="9"/>
      <c r="I184" s="16"/>
      <c r="J184" s="3"/>
      <c r="K184" s="3"/>
      <c r="L184" s="3"/>
    </row>
    <row r="185" spans="2:12" ht="12.75">
      <c r="B185" s="1"/>
      <c r="C185" s="1"/>
      <c r="D185" s="12"/>
      <c r="E185" s="1"/>
      <c r="F185" s="9"/>
      <c r="G185" s="1"/>
      <c r="H185" s="9"/>
      <c r="I185" s="16"/>
      <c r="J185" s="3"/>
      <c r="K185" s="3"/>
      <c r="L185" s="3"/>
    </row>
    <row r="186" spans="2:12" ht="12.75">
      <c r="B186" s="1"/>
      <c r="C186" s="1"/>
      <c r="D186" s="12"/>
      <c r="E186" s="1"/>
      <c r="F186" s="9"/>
      <c r="G186" s="1"/>
      <c r="H186" s="9"/>
      <c r="I186" s="16"/>
      <c r="J186" s="3"/>
      <c r="K186" s="3"/>
      <c r="L186" s="3"/>
    </row>
    <row r="187" spans="2:12" ht="12.75">
      <c r="B187" s="1"/>
      <c r="C187" s="1"/>
      <c r="D187" s="12"/>
      <c r="E187" s="1"/>
      <c r="F187" s="9"/>
      <c r="G187" s="1"/>
      <c r="H187" s="9"/>
      <c r="I187" s="16"/>
      <c r="J187" s="3"/>
      <c r="K187" s="3"/>
      <c r="L187" s="3"/>
    </row>
    <row r="188" spans="2:12" ht="12.75">
      <c r="B188" s="1"/>
      <c r="C188" s="1"/>
      <c r="D188" s="12"/>
      <c r="E188" s="1"/>
      <c r="F188" s="9"/>
      <c r="G188" s="1"/>
      <c r="H188" s="9"/>
      <c r="I188" s="16"/>
      <c r="J188" s="3"/>
      <c r="K188" s="3"/>
      <c r="L188" s="3"/>
    </row>
    <row r="189" spans="2:12" ht="12.75">
      <c r="B189" s="1"/>
      <c r="C189" s="1"/>
      <c r="D189" s="12"/>
      <c r="E189" s="1"/>
      <c r="F189" s="9"/>
      <c r="G189" s="1"/>
      <c r="H189" s="9"/>
      <c r="I189" s="16"/>
      <c r="J189" s="3"/>
      <c r="K189" s="3"/>
      <c r="L189" s="3"/>
    </row>
    <row r="190" spans="2:12" ht="12.75">
      <c r="B190" s="1"/>
      <c r="C190" s="1"/>
      <c r="D190" s="12"/>
      <c r="E190" s="1"/>
      <c r="F190" s="9"/>
      <c r="G190" s="1"/>
      <c r="H190" s="9"/>
      <c r="I190" s="16"/>
      <c r="J190" s="3"/>
      <c r="K190" s="3"/>
      <c r="L190" s="3"/>
    </row>
    <row r="191" spans="2:12" ht="12.75">
      <c r="B191" s="1"/>
      <c r="C191" s="1"/>
      <c r="D191" s="12"/>
      <c r="E191" s="1"/>
      <c r="F191" s="9"/>
      <c r="G191" s="1"/>
      <c r="H191" s="9"/>
      <c r="I191" s="16"/>
      <c r="J191" s="3"/>
      <c r="K191" s="3"/>
      <c r="L191" s="3"/>
    </row>
    <row r="192" spans="2:12" ht="12.75">
      <c r="B192" s="1"/>
      <c r="C192" s="1"/>
      <c r="D192" s="12"/>
      <c r="E192" s="1"/>
      <c r="F192" s="9"/>
      <c r="G192" s="1"/>
      <c r="H192" s="9"/>
      <c r="I192" s="16"/>
      <c r="J192" s="3"/>
      <c r="K192" s="3"/>
      <c r="L192" s="3"/>
    </row>
    <row r="193" spans="2:12" ht="12.75">
      <c r="B193" s="1"/>
      <c r="C193" s="1"/>
      <c r="D193" s="12"/>
      <c r="E193" s="1"/>
      <c r="F193" s="9"/>
      <c r="G193" s="1"/>
      <c r="H193" s="9"/>
      <c r="I193" s="16"/>
      <c r="J193" s="3"/>
      <c r="K193" s="3"/>
      <c r="L193" s="3"/>
    </row>
    <row r="194" spans="2:12" ht="12.75">
      <c r="B194" s="1"/>
      <c r="C194" s="1"/>
      <c r="D194" s="12"/>
      <c r="E194" s="1"/>
      <c r="F194" s="9"/>
      <c r="G194" s="1"/>
      <c r="H194" s="9"/>
      <c r="I194" s="16"/>
      <c r="J194" s="3"/>
      <c r="K194" s="3"/>
      <c r="L194" s="3"/>
    </row>
    <row r="195" spans="2:12" ht="12.75">
      <c r="B195" s="1"/>
      <c r="C195" s="1"/>
      <c r="D195" s="12"/>
      <c r="E195" s="1"/>
      <c r="F195" s="9"/>
      <c r="G195" s="1"/>
      <c r="H195" s="9"/>
      <c r="I195" s="16"/>
      <c r="J195" s="3"/>
      <c r="K195" s="3"/>
      <c r="L195" s="3"/>
    </row>
    <row r="196" spans="2:12" ht="12.75">
      <c r="B196" s="1"/>
      <c r="C196" s="1"/>
      <c r="D196" s="12"/>
      <c r="E196" s="1"/>
      <c r="F196" s="9"/>
      <c r="G196" s="1"/>
      <c r="H196" s="9"/>
      <c r="I196" s="16"/>
      <c r="J196" s="3"/>
      <c r="K196" s="3"/>
      <c r="L196" s="3"/>
    </row>
    <row r="197" spans="2:12" ht="12.75">
      <c r="B197" s="1"/>
      <c r="C197" s="1"/>
      <c r="D197" s="12"/>
      <c r="E197" s="1"/>
      <c r="F197" s="9"/>
      <c r="G197" s="1"/>
      <c r="H197" s="9"/>
      <c r="I197" s="16"/>
      <c r="J197" s="3"/>
      <c r="K197" s="3"/>
      <c r="L197" s="3"/>
    </row>
    <row r="198" spans="2:12" ht="12.75">
      <c r="B198" s="1"/>
      <c r="C198" s="1"/>
      <c r="D198" s="12"/>
      <c r="E198" s="1"/>
      <c r="F198" s="9"/>
      <c r="G198" s="1"/>
      <c r="H198" s="9"/>
      <c r="I198" s="16"/>
      <c r="J198" s="3"/>
      <c r="K198" s="3"/>
      <c r="L198" s="3"/>
    </row>
    <row r="199" spans="2:12" ht="12.75">
      <c r="B199" s="1"/>
      <c r="C199" s="1"/>
      <c r="D199" s="12"/>
      <c r="E199" s="1"/>
      <c r="F199" s="9"/>
      <c r="G199" s="1"/>
      <c r="H199" s="9"/>
      <c r="I199" s="16"/>
      <c r="J199" s="3"/>
      <c r="K199" s="3"/>
      <c r="L199" s="3"/>
    </row>
    <row r="200" spans="2:12" ht="12.75">
      <c r="B200" s="1"/>
      <c r="C200" s="1"/>
      <c r="D200" s="12"/>
      <c r="E200" s="1"/>
      <c r="F200" s="9"/>
      <c r="G200" s="1"/>
      <c r="H200" s="9"/>
      <c r="I200" s="16"/>
      <c r="J200" s="3"/>
      <c r="K200" s="3"/>
      <c r="L200" s="3"/>
    </row>
    <row r="201" spans="2:12" ht="12.75">
      <c r="B201" s="1"/>
      <c r="C201" s="1"/>
      <c r="D201" s="12"/>
      <c r="E201" s="1"/>
      <c r="F201" s="9"/>
      <c r="G201" s="1"/>
      <c r="H201" s="9"/>
      <c r="I201" s="16"/>
      <c r="J201" s="3"/>
      <c r="K201" s="3"/>
      <c r="L201" s="3"/>
    </row>
    <row r="202" spans="2:12" ht="12.75">
      <c r="B202" s="1"/>
      <c r="C202" s="1"/>
      <c r="D202" s="12"/>
      <c r="E202" s="1"/>
      <c r="F202" s="9"/>
      <c r="G202" s="1"/>
      <c r="H202" s="9"/>
      <c r="I202" s="16"/>
      <c r="J202" s="3"/>
      <c r="K202" s="3"/>
      <c r="L202" s="3"/>
    </row>
    <row r="203" spans="2:12" ht="12.75">
      <c r="B203" s="1"/>
      <c r="C203" s="1"/>
      <c r="D203" s="12"/>
      <c r="E203" s="1"/>
      <c r="F203" s="9"/>
      <c r="G203" s="1"/>
      <c r="H203" s="9"/>
      <c r="I203" s="16"/>
      <c r="J203" s="3"/>
      <c r="K203" s="3"/>
      <c r="L203" s="3"/>
    </row>
    <row r="204" spans="2:12" ht="12.75">
      <c r="B204" s="1"/>
      <c r="C204" s="1"/>
      <c r="D204" s="12"/>
      <c r="E204" s="1"/>
      <c r="F204" s="9"/>
      <c r="G204" s="1"/>
      <c r="H204" s="9"/>
      <c r="I204" s="16"/>
      <c r="J204" s="3"/>
      <c r="K204" s="3"/>
      <c r="L204" s="3"/>
    </row>
    <row r="205" spans="2:12" ht="12.75">
      <c r="B205" s="1"/>
      <c r="C205" s="1"/>
      <c r="D205" s="12"/>
      <c r="E205" s="1"/>
      <c r="F205" s="9"/>
      <c r="G205" s="1"/>
      <c r="H205" s="9"/>
      <c r="I205" s="16"/>
      <c r="J205" s="3"/>
      <c r="K205" s="3"/>
      <c r="L205" s="3"/>
    </row>
    <row r="206" spans="2:12" ht="12.75">
      <c r="B206" s="1"/>
      <c r="C206" s="1"/>
      <c r="D206" s="12"/>
      <c r="E206" s="1"/>
      <c r="F206" s="9"/>
      <c r="G206" s="1"/>
      <c r="H206" s="9"/>
      <c r="I206" s="16"/>
      <c r="J206" s="3"/>
      <c r="K206" s="3"/>
      <c r="L206" s="3"/>
    </row>
    <row r="207" spans="2:12" ht="12.75">
      <c r="B207" s="1"/>
      <c r="C207" s="1"/>
      <c r="D207" s="12"/>
      <c r="E207" s="1"/>
      <c r="F207" s="9"/>
      <c r="G207" s="1"/>
      <c r="H207" s="9"/>
      <c r="I207" s="16"/>
      <c r="J207" s="3"/>
      <c r="K207" s="3"/>
      <c r="L207" s="3"/>
    </row>
    <row r="208" spans="2:12" ht="12.75">
      <c r="B208" s="1"/>
      <c r="C208" s="1"/>
      <c r="D208" s="12"/>
      <c r="E208" s="1"/>
      <c r="F208" s="9"/>
      <c r="G208" s="1"/>
      <c r="H208" s="9"/>
      <c r="I208" s="16"/>
      <c r="J208" s="3"/>
      <c r="K208" s="3"/>
      <c r="L208" s="3"/>
    </row>
    <row r="209" spans="2:12" ht="12.75">
      <c r="B209" s="1"/>
      <c r="C209" s="1"/>
      <c r="D209" s="12"/>
      <c r="E209" s="1"/>
      <c r="F209" s="9"/>
      <c r="G209" s="1"/>
      <c r="H209" s="9"/>
      <c r="I209" s="16"/>
      <c r="J209" s="3"/>
      <c r="K209" s="3"/>
      <c r="L209" s="3"/>
    </row>
    <row r="210" spans="2:12" ht="12.75">
      <c r="B210" s="1"/>
      <c r="C210" s="1"/>
      <c r="D210" s="12"/>
      <c r="E210" s="1"/>
      <c r="F210" s="9"/>
      <c r="G210" s="1"/>
      <c r="H210" s="9"/>
      <c r="I210" s="16"/>
      <c r="J210" s="3"/>
      <c r="K210" s="3"/>
      <c r="L210" s="3"/>
    </row>
    <row r="211" spans="2:12" ht="12.75">
      <c r="B211" s="1"/>
      <c r="C211" s="1"/>
      <c r="D211" s="12"/>
      <c r="E211" s="1"/>
      <c r="F211" s="9"/>
      <c r="G211" s="1"/>
      <c r="H211" s="9"/>
      <c r="I211" s="16"/>
      <c r="J211" s="3"/>
      <c r="K211" s="3"/>
      <c r="L211" s="3"/>
    </row>
    <row r="212" spans="2:12" ht="12.75">
      <c r="B212" s="1"/>
      <c r="C212" s="1"/>
      <c r="D212" s="12"/>
      <c r="E212" s="1"/>
      <c r="F212" s="9"/>
      <c r="G212" s="1"/>
      <c r="H212" s="9"/>
      <c r="I212" s="16"/>
      <c r="J212" s="3"/>
      <c r="K212" s="3"/>
      <c r="L212" s="3"/>
    </row>
    <row r="213" spans="2:12" ht="12.75">
      <c r="B213" s="1"/>
      <c r="C213" s="1"/>
      <c r="D213" s="12"/>
      <c r="E213" s="1"/>
      <c r="F213" s="9"/>
      <c r="G213" s="1"/>
      <c r="H213" s="9"/>
      <c r="I213" s="16"/>
      <c r="J213" s="3"/>
      <c r="K213" s="3"/>
      <c r="L213" s="3"/>
    </row>
    <row r="214" spans="2:12" ht="12.75">
      <c r="B214" s="1"/>
      <c r="C214" s="1"/>
      <c r="D214" s="12"/>
      <c r="E214" s="1"/>
      <c r="F214" s="9"/>
      <c r="G214" s="1"/>
      <c r="H214" s="9"/>
      <c r="I214" s="16"/>
      <c r="J214" s="3"/>
      <c r="K214" s="3"/>
      <c r="L214" s="3"/>
    </row>
    <row r="215" spans="2:12" ht="12.75">
      <c r="B215" s="1"/>
      <c r="C215" s="1"/>
      <c r="D215" s="12"/>
      <c r="E215" s="1"/>
      <c r="F215" s="9"/>
      <c r="G215" s="1"/>
      <c r="H215" s="9"/>
      <c r="I215" s="16"/>
      <c r="J215" s="3"/>
      <c r="K215" s="3"/>
      <c r="L215" s="3"/>
    </row>
    <row r="216" spans="2:12" ht="12.75">
      <c r="B216" s="1"/>
      <c r="C216" s="1"/>
      <c r="D216" s="12"/>
      <c r="E216" s="1"/>
      <c r="F216" s="9"/>
      <c r="G216" s="1"/>
      <c r="H216" s="9"/>
      <c r="I216" s="16"/>
      <c r="J216" s="3"/>
      <c r="K216" s="3"/>
      <c r="L216" s="3"/>
    </row>
    <row r="217" spans="2:12" ht="12.75">
      <c r="B217" s="1"/>
      <c r="C217" s="1"/>
      <c r="D217" s="12"/>
      <c r="E217" s="1"/>
      <c r="F217" s="9"/>
      <c r="G217" s="1"/>
      <c r="H217" s="9"/>
      <c r="I217" s="16"/>
      <c r="J217" s="3"/>
      <c r="K217" s="3"/>
      <c r="L217" s="3"/>
    </row>
    <row r="218" spans="2:12" ht="12.75">
      <c r="B218" s="1"/>
      <c r="C218" s="1"/>
      <c r="D218" s="12"/>
      <c r="E218" s="1"/>
      <c r="F218" s="9"/>
      <c r="G218" s="1"/>
      <c r="H218" s="9"/>
      <c r="I218" s="16"/>
      <c r="J218" s="3"/>
      <c r="K218" s="3"/>
      <c r="L218" s="3"/>
    </row>
    <row r="219" spans="2:12" ht="12.75">
      <c r="B219" s="1"/>
      <c r="C219" s="1"/>
      <c r="D219" s="12"/>
      <c r="E219" s="1"/>
      <c r="F219" s="9"/>
      <c r="G219" s="1"/>
      <c r="H219" s="9"/>
      <c r="I219" s="16"/>
      <c r="J219" s="3"/>
      <c r="K219" s="3"/>
      <c r="L219" s="3"/>
    </row>
    <row r="220" spans="2:12" ht="12.75">
      <c r="B220" s="1"/>
      <c r="C220" s="1"/>
      <c r="D220" s="12"/>
      <c r="E220" s="1"/>
      <c r="F220" s="9"/>
      <c r="G220" s="1"/>
      <c r="H220" s="9"/>
      <c r="I220" s="16"/>
      <c r="J220" s="3"/>
      <c r="K220" s="3"/>
      <c r="L220" s="3"/>
    </row>
    <row r="221" spans="2:12" ht="12.75">
      <c r="B221" s="1"/>
      <c r="C221" s="1"/>
      <c r="D221" s="12"/>
      <c r="E221" s="1"/>
      <c r="F221" s="9"/>
      <c r="G221" s="1"/>
      <c r="H221" s="9"/>
      <c r="I221" s="16"/>
      <c r="J221" s="3"/>
      <c r="K221" s="3"/>
      <c r="L221" s="3"/>
    </row>
    <row r="222" spans="2:12" ht="12.75">
      <c r="B222" s="1"/>
      <c r="C222" s="1"/>
      <c r="D222" s="12"/>
      <c r="E222" s="1"/>
      <c r="F222" s="9"/>
      <c r="G222" s="1"/>
      <c r="H222" s="9"/>
      <c r="I222" s="16"/>
      <c r="J222" s="3"/>
      <c r="K222" s="3"/>
      <c r="L222" s="3"/>
    </row>
    <row r="223" spans="2:12" ht="12.75">
      <c r="B223" s="1"/>
      <c r="C223" s="1"/>
      <c r="D223" s="12"/>
      <c r="E223" s="1"/>
      <c r="F223" s="9"/>
      <c r="G223" s="1"/>
      <c r="H223" s="9"/>
      <c r="I223" s="16"/>
      <c r="J223" s="3"/>
      <c r="K223" s="3"/>
      <c r="L223" s="3"/>
    </row>
    <row r="224" spans="2:12" ht="12.75">
      <c r="B224" s="1"/>
      <c r="C224" s="1"/>
      <c r="D224" s="12"/>
      <c r="E224" s="1"/>
      <c r="F224" s="9"/>
      <c r="G224" s="1"/>
      <c r="H224" s="9"/>
      <c r="I224" s="16"/>
      <c r="J224" s="3"/>
      <c r="K224" s="3"/>
      <c r="L224" s="3"/>
    </row>
    <row r="225" spans="2:12" ht="12.75">
      <c r="B225" s="1"/>
      <c r="C225" s="1"/>
      <c r="D225" s="12"/>
      <c r="E225" s="1"/>
      <c r="F225" s="9"/>
      <c r="G225" s="1"/>
      <c r="H225" s="9"/>
      <c r="I225" s="16"/>
      <c r="J225" s="3"/>
      <c r="K225" s="3"/>
      <c r="L225" s="3"/>
    </row>
    <row r="226" spans="2:12" ht="12.75">
      <c r="B226" s="1"/>
      <c r="C226" s="1"/>
      <c r="D226" s="12"/>
      <c r="E226" s="1"/>
      <c r="F226" s="9"/>
      <c r="G226" s="1"/>
      <c r="H226" s="9"/>
      <c r="I226" s="16"/>
      <c r="J226" s="3"/>
      <c r="K226" s="3"/>
      <c r="L226" s="3"/>
    </row>
    <row r="227" spans="2:12" ht="12.75">
      <c r="B227" s="1"/>
      <c r="C227" s="1"/>
      <c r="D227" s="12"/>
      <c r="E227" s="1"/>
      <c r="F227" s="9"/>
      <c r="G227" s="1"/>
      <c r="H227" s="9"/>
      <c r="I227" s="16"/>
      <c r="J227" s="3"/>
      <c r="K227" s="3"/>
      <c r="L227" s="3"/>
    </row>
    <row r="228" spans="2:12" ht="12.75">
      <c r="B228" s="1"/>
      <c r="C228" s="1"/>
      <c r="D228" s="12"/>
      <c r="E228" s="1"/>
      <c r="F228" s="9"/>
      <c r="G228" s="1"/>
      <c r="H228" s="9"/>
      <c r="I228" s="16"/>
      <c r="J228" s="3"/>
      <c r="K228" s="3"/>
      <c r="L228" s="3"/>
    </row>
    <row r="229" spans="2:12" ht="12.75">
      <c r="B229" s="1"/>
      <c r="C229" s="1"/>
      <c r="D229" s="12"/>
      <c r="E229" s="1"/>
      <c r="F229" s="9"/>
      <c r="G229" s="1"/>
      <c r="H229" s="9"/>
      <c r="I229" s="16"/>
      <c r="J229" s="3"/>
      <c r="K229" s="3"/>
      <c r="L229" s="3"/>
    </row>
    <row r="230" spans="2:12" ht="12.75">
      <c r="B230" s="1"/>
      <c r="C230" s="1"/>
      <c r="D230" s="12"/>
      <c r="E230" s="1"/>
      <c r="F230" s="9"/>
      <c r="G230" s="1"/>
      <c r="H230" s="9"/>
      <c r="I230" s="16"/>
      <c r="J230" s="3"/>
      <c r="K230" s="3"/>
      <c r="L230" s="3"/>
    </row>
    <row r="231" spans="2:12" ht="12.75">
      <c r="B231" s="1"/>
      <c r="C231" s="1"/>
      <c r="D231" s="12"/>
      <c r="E231" s="1"/>
      <c r="F231" s="9"/>
      <c r="G231" s="1"/>
      <c r="H231" s="9"/>
      <c r="I231" s="16"/>
      <c r="J231" s="3"/>
      <c r="K231" s="3"/>
      <c r="L231" s="3"/>
    </row>
    <row r="232" spans="2:12" ht="12.75">
      <c r="B232" s="1"/>
      <c r="C232" s="1"/>
      <c r="D232" s="12"/>
      <c r="E232" s="1"/>
      <c r="F232" s="9"/>
      <c r="G232" s="1"/>
      <c r="H232" s="9"/>
      <c r="I232" s="16"/>
      <c r="J232" s="3"/>
      <c r="K232" s="3"/>
      <c r="L232" s="3"/>
    </row>
    <row r="233" spans="2:12" ht="12.75">
      <c r="B233" s="1"/>
      <c r="C233" s="1"/>
      <c r="D233" s="12"/>
      <c r="E233" s="1"/>
      <c r="F233" s="9"/>
      <c r="G233" s="1"/>
      <c r="H233" s="9"/>
      <c r="I233" s="16"/>
      <c r="J233" s="3"/>
      <c r="K233" s="3"/>
      <c r="L233" s="3"/>
    </row>
    <row r="234" spans="2:12" ht="12.75">
      <c r="B234" s="1"/>
      <c r="C234" s="1"/>
      <c r="D234" s="12"/>
      <c r="E234" s="1"/>
      <c r="F234" s="9"/>
      <c r="G234" s="1"/>
      <c r="H234" s="9"/>
      <c r="I234" s="16"/>
      <c r="J234" s="3"/>
      <c r="K234" s="3"/>
      <c r="L234" s="3"/>
    </row>
    <row r="235" spans="2:12" ht="12.75">
      <c r="B235" s="1"/>
      <c r="C235" s="1"/>
      <c r="D235" s="12"/>
      <c r="E235" s="1"/>
      <c r="F235" s="9"/>
      <c r="G235" s="1"/>
      <c r="H235" s="9"/>
      <c r="I235" s="16"/>
      <c r="J235" s="3"/>
      <c r="K235" s="3"/>
      <c r="L235" s="3"/>
    </row>
    <row r="236" spans="2:12" ht="12.75">
      <c r="B236" s="1"/>
      <c r="C236" s="1"/>
      <c r="D236" s="12"/>
      <c r="E236" s="1"/>
      <c r="F236" s="9"/>
      <c r="G236" s="1"/>
      <c r="H236" s="9"/>
      <c r="I236" s="16"/>
      <c r="J236" s="3"/>
      <c r="K236" s="3"/>
      <c r="L236" s="3"/>
    </row>
    <row r="237" spans="2:12" ht="12.75">
      <c r="B237" s="1"/>
      <c r="C237" s="1"/>
      <c r="D237" s="12"/>
      <c r="E237" s="1"/>
      <c r="F237" s="9"/>
      <c r="G237" s="1"/>
      <c r="H237" s="9"/>
      <c r="I237" s="16"/>
      <c r="J237" s="3"/>
      <c r="K237" s="3"/>
      <c r="L237" s="3"/>
    </row>
    <row r="238" spans="2:12" ht="12.75">
      <c r="B238" s="1"/>
      <c r="C238" s="1"/>
      <c r="D238" s="12"/>
      <c r="E238" s="1"/>
      <c r="F238" s="9"/>
      <c r="G238" s="1"/>
      <c r="H238" s="9"/>
      <c r="I238" s="16"/>
      <c r="J238" s="3"/>
      <c r="K238" s="3"/>
      <c r="L238" s="3"/>
    </row>
    <row r="239" spans="2:12" ht="12.75">
      <c r="B239" s="1"/>
      <c r="C239" s="1"/>
      <c r="D239" s="12"/>
      <c r="E239" s="1"/>
      <c r="F239" s="9"/>
      <c r="G239" s="1"/>
      <c r="H239" s="9"/>
      <c r="I239" s="16"/>
      <c r="J239" s="3"/>
      <c r="K239" s="3"/>
      <c r="L239" s="3"/>
    </row>
    <row r="240" spans="2:12" ht="12.75">
      <c r="B240" s="1"/>
      <c r="C240" s="1"/>
      <c r="D240" s="12"/>
      <c r="E240" s="1"/>
      <c r="F240" s="9"/>
      <c r="G240" s="1"/>
      <c r="H240" s="9"/>
      <c r="I240" s="16"/>
      <c r="J240" s="3"/>
      <c r="K240" s="3"/>
      <c r="L240" s="3"/>
    </row>
    <row r="241" spans="2:12" ht="12.75">
      <c r="B241" s="1"/>
      <c r="C241" s="1"/>
      <c r="D241" s="12"/>
      <c r="E241" s="1"/>
      <c r="F241" s="9"/>
      <c r="G241" s="1"/>
      <c r="H241" s="9"/>
      <c r="I241" s="16"/>
      <c r="J241" s="3"/>
      <c r="K241" s="3"/>
      <c r="L241" s="3"/>
    </row>
    <row r="242" spans="2:12" ht="12.75">
      <c r="B242" s="1"/>
      <c r="C242" s="1"/>
      <c r="D242" s="12"/>
      <c r="E242" s="1"/>
      <c r="F242" s="9"/>
      <c r="G242" s="1"/>
      <c r="H242" s="9"/>
      <c r="I242" s="16"/>
      <c r="J242" s="3"/>
      <c r="K242" s="3"/>
      <c r="L242" s="3"/>
    </row>
    <row r="243" spans="2:12" ht="12.75">
      <c r="B243" s="1"/>
      <c r="C243" s="1"/>
      <c r="D243" s="12"/>
      <c r="E243" s="1"/>
      <c r="F243" s="9"/>
      <c r="G243" s="1"/>
      <c r="H243" s="9"/>
      <c r="I243" s="16"/>
      <c r="J243" s="3"/>
      <c r="K243" s="3"/>
      <c r="L243" s="3"/>
    </row>
    <row r="244" spans="2:12" ht="12.75">
      <c r="B244" s="1"/>
      <c r="C244" s="1"/>
      <c r="D244" s="12"/>
      <c r="E244" s="1"/>
      <c r="F244" s="9"/>
      <c r="G244" s="1"/>
      <c r="H244" s="9"/>
      <c r="I244" s="16"/>
      <c r="J244" s="3"/>
      <c r="K244" s="3"/>
      <c r="L244" s="3"/>
    </row>
    <row r="245" spans="2:12" ht="12.75">
      <c r="B245" s="1"/>
      <c r="C245" s="1"/>
      <c r="D245" s="12"/>
      <c r="E245" s="1"/>
      <c r="F245" s="9"/>
      <c r="G245" s="1"/>
      <c r="H245" s="9"/>
      <c r="I245" s="16"/>
      <c r="J245" s="3"/>
      <c r="K245" s="3"/>
      <c r="L245" s="3"/>
    </row>
    <row r="246" spans="2:12" ht="12.75">
      <c r="B246" s="1"/>
      <c r="C246" s="1"/>
      <c r="D246" s="12"/>
      <c r="E246" s="1"/>
      <c r="F246" s="9"/>
      <c r="G246" s="1"/>
      <c r="H246" s="9"/>
      <c r="I246" s="16"/>
      <c r="J246" s="3"/>
      <c r="K246" s="3"/>
      <c r="L246" s="3"/>
    </row>
    <row r="247" spans="2:12" ht="12.75">
      <c r="B247" s="1"/>
      <c r="C247" s="1"/>
      <c r="D247" s="12"/>
      <c r="E247" s="1"/>
      <c r="F247" s="9"/>
      <c r="G247" s="1"/>
      <c r="H247" s="9"/>
      <c r="I247" s="16"/>
      <c r="J247" s="3"/>
      <c r="K247" s="3"/>
      <c r="L247" s="3"/>
    </row>
    <row r="248" spans="2:12" ht="12.75">
      <c r="B248" s="1"/>
      <c r="C248" s="1"/>
      <c r="D248" s="12"/>
      <c r="E248" s="1"/>
      <c r="F248" s="9"/>
      <c r="G248" s="1"/>
      <c r="H248" s="9"/>
      <c r="I248" s="16"/>
      <c r="J248" s="3"/>
      <c r="K248" s="3"/>
      <c r="L248" s="3"/>
    </row>
    <row r="249" spans="2:12" ht="12.75">
      <c r="B249" s="1"/>
      <c r="C249" s="1"/>
      <c r="D249" s="12"/>
      <c r="E249" s="1"/>
      <c r="F249" s="9"/>
      <c r="G249" s="1"/>
      <c r="H249" s="9"/>
      <c r="I249" s="16"/>
      <c r="J249" s="3"/>
      <c r="K249" s="3"/>
      <c r="L249" s="3"/>
    </row>
    <row r="250" spans="2:12" ht="12.75">
      <c r="B250" s="1"/>
      <c r="C250" s="1"/>
      <c r="D250" s="12"/>
      <c r="E250" s="1"/>
      <c r="F250" s="9"/>
      <c r="G250" s="1"/>
      <c r="H250" s="9"/>
      <c r="I250" s="16"/>
      <c r="J250" s="3"/>
      <c r="K250" s="3"/>
      <c r="L250" s="3"/>
    </row>
    <row r="251" spans="2:12" ht="12.75">
      <c r="B251" s="1"/>
      <c r="C251" s="1"/>
      <c r="D251" s="12"/>
      <c r="E251" s="1"/>
      <c r="F251" s="9"/>
      <c r="G251" s="1"/>
      <c r="H251" s="9"/>
      <c r="I251" s="16"/>
      <c r="J251" s="3"/>
      <c r="K251" s="3"/>
      <c r="L251" s="3"/>
    </row>
    <row r="252" spans="2:12" ht="12.75">
      <c r="B252" s="1"/>
      <c r="C252" s="1"/>
      <c r="D252" s="12"/>
      <c r="E252" s="1"/>
      <c r="F252" s="9"/>
      <c r="G252" s="1"/>
      <c r="H252" s="9"/>
      <c r="I252" s="16"/>
      <c r="J252" s="3"/>
      <c r="K252" s="3"/>
      <c r="L252" s="3"/>
    </row>
    <row r="253" spans="2:12" ht="12.75">
      <c r="B253" s="1"/>
      <c r="C253" s="1"/>
      <c r="D253" s="12"/>
      <c r="E253" s="1"/>
      <c r="F253" s="9"/>
      <c r="G253" s="1"/>
      <c r="H253" s="9"/>
      <c r="I253" s="16"/>
      <c r="J253" s="3"/>
      <c r="K253" s="3"/>
      <c r="L253" s="3"/>
    </row>
    <row r="254" spans="2:12" ht="12.75">
      <c r="B254" s="1"/>
      <c r="C254" s="1"/>
      <c r="D254" s="12"/>
      <c r="E254" s="1"/>
      <c r="F254" s="9"/>
      <c r="G254" s="1"/>
      <c r="H254" s="9"/>
      <c r="I254" s="16"/>
      <c r="J254" s="3"/>
      <c r="K254" s="3"/>
      <c r="L254" s="3"/>
    </row>
    <row r="255" spans="2:12" ht="12.75">
      <c r="B255" s="1"/>
      <c r="C255" s="1"/>
      <c r="D255" s="12"/>
      <c r="E255" s="1"/>
      <c r="F255" s="9"/>
      <c r="G255" s="1"/>
      <c r="H255" s="9"/>
      <c r="I255" s="16"/>
      <c r="J255" s="3"/>
      <c r="K255" s="3"/>
      <c r="L255" s="3"/>
    </row>
    <row r="256" spans="2:12" ht="12.75">
      <c r="B256" s="1"/>
      <c r="C256" s="1"/>
      <c r="D256" s="12"/>
      <c r="E256" s="1"/>
      <c r="F256" s="9"/>
      <c r="G256" s="1"/>
      <c r="H256" s="9"/>
      <c r="I256" s="16"/>
      <c r="J256" s="3"/>
      <c r="K256" s="3"/>
      <c r="L256" s="3"/>
    </row>
    <row r="257" spans="2:12" ht="12.75">
      <c r="B257" s="1"/>
      <c r="C257" s="1"/>
      <c r="D257" s="12"/>
      <c r="E257" s="1"/>
      <c r="F257" s="9"/>
      <c r="G257" s="1"/>
      <c r="H257" s="9"/>
      <c r="I257" s="16"/>
      <c r="J257" s="3"/>
      <c r="K257" s="3"/>
      <c r="L257" s="3"/>
    </row>
    <row r="258" spans="2:12" ht="12.75">
      <c r="B258" s="1"/>
      <c r="C258" s="1"/>
      <c r="D258" s="12"/>
      <c r="E258" s="1"/>
      <c r="F258" s="9"/>
      <c r="G258" s="1"/>
      <c r="H258" s="9"/>
      <c r="I258" s="16"/>
      <c r="J258" s="3"/>
      <c r="K258" s="3"/>
      <c r="L258" s="3"/>
    </row>
    <row r="259" spans="2:12" ht="12.75">
      <c r="B259" s="1"/>
      <c r="C259" s="1"/>
      <c r="D259" s="12"/>
      <c r="E259" s="1"/>
      <c r="F259" s="9"/>
      <c r="G259" s="1"/>
      <c r="H259" s="9"/>
      <c r="I259" s="16"/>
      <c r="J259" s="3"/>
      <c r="K259" s="3"/>
      <c r="L259" s="3"/>
    </row>
    <row r="260" spans="2:12" ht="12.75">
      <c r="B260" s="1"/>
      <c r="C260" s="1"/>
      <c r="D260" s="12"/>
      <c r="E260" s="1"/>
      <c r="F260" s="9"/>
      <c r="G260" s="1"/>
      <c r="H260" s="9"/>
      <c r="I260" s="16"/>
      <c r="J260" s="3"/>
      <c r="K260" s="3"/>
      <c r="L260" s="3"/>
    </row>
    <row r="261" spans="2:12" ht="12.75">
      <c r="B261" s="1"/>
      <c r="C261" s="1"/>
      <c r="D261" s="12"/>
      <c r="E261" s="1"/>
      <c r="F261" s="9"/>
      <c r="G261" s="1"/>
      <c r="H261" s="9"/>
      <c r="I261" s="16"/>
      <c r="J261" s="3"/>
      <c r="K261" s="3"/>
      <c r="L261" s="3"/>
    </row>
    <row r="262" spans="2:12" ht="12.75">
      <c r="B262" s="1"/>
      <c r="C262" s="1"/>
      <c r="D262" s="12"/>
      <c r="E262" s="1"/>
      <c r="F262" s="9"/>
      <c r="G262" s="1"/>
      <c r="H262" s="9"/>
      <c r="I262" s="16"/>
      <c r="J262" s="3"/>
      <c r="K262" s="3"/>
      <c r="L262" s="3"/>
    </row>
    <row r="263" spans="2:12" ht="12.75">
      <c r="B263" s="1"/>
      <c r="C263" s="1"/>
      <c r="D263" s="12"/>
      <c r="E263" s="1"/>
      <c r="F263" s="9"/>
      <c r="G263" s="1"/>
      <c r="H263" s="9"/>
      <c r="I263" s="16"/>
      <c r="J263" s="3"/>
      <c r="K263" s="3"/>
      <c r="L263" s="3"/>
    </row>
    <row r="264" spans="2:12" ht="12.75">
      <c r="B264" s="1"/>
      <c r="C264" s="1"/>
      <c r="D264" s="12"/>
      <c r="E264" s="1"/>
      <c r="F264" s="9"/>
      <c r="G264" s="1"/>
      <c r="H264" s="9"/>
      <c r="I264" s="16"/>
      <c r="J264" s="3"/>
      <c r="K264" s="3"/>
      <c r="L264" s="3"/>
    </row>
    <row r="265" spans="2:12" ht="12.75">
      <c r="B265" s="1"/>
      <c r="C265" s="1"/>
      <c r="D265" s="12"/>
      <c r="E265" s="1"/>
      <c r="F265" s="9"/>
      <c r="G265" s="1"/>
      <c r="H265" s="9"/>
      <c r="I265" s="16"/>
      <c r="J265" s="3"/>
      <c r="K265" s="3"/>
      <c r="L265" s="3"/>
    </row>
    <row r="266" spans="2:12" ht="12.75">
      <c r="B266" s="1"/>
      <c r="C266" s="1"/>
      <c r="D266" s="12"/>
      <c r="E266" s="1"/>
      <c r="F266" s="9"/>
      <c r="G266" s="1"/>
      <c r="H266" s="9"/>
      <c r="I266" s="16"/>
      <c r="J266" s="3"/>
      <c r="K266" s="3"/>
      <c r="L266" s="3"/>
    </row>
    <row r="267" spans="2:12" ht="12.75">
      <c r="B267" s="1"/>
      <c r="C267" s="1"/>
      <c r="D267" s="12"/>
      <c r="E267" s="1"/>
      <c r="F267" s="9"/>
      <c r="G267" s="1"/>
      <c r="H267" s="9"/>
      <c r="I267" s="16"/>
      <c r="J267" s="3"/>
      <c r="K267" s="3"/>
      <c r="L267" s="3"/>
    </row>
    <row r="268" spans="2:12" ht="12.75">
      <c r="B268" s="1"/>
      <c r="C268" s="1"/>
      <c r="D268" s="12"/>
      <c r="E268" s="1"/>
      <c r="F268" s="9"/>
      <c r="G268" s="1"/>
      <c r="H268" s="9"/>
      <c r="I268" s="16"/>
      <c r="J268" s="3"/>
      <c r="K268" s="3"/>
      <c r="L268" s="3"/>
    </row>
    <row r="269" spans="2:12" ht="12.75">
      <c r="B269" s="1"/>
      <c r="C269" s="1"/>
      <c r="D269" s="12"/>
      <c r="E269" s="1"/>
      <c r="F269" s="9"/>
      <c r="G269" s="1"/>
      <c r="H269" s="9"/>
      <c r="I269" s="16"/>
      <c r="J269" s="3"/>
      <c r="K269" s="3"/>
      <c r="L269" s="3"/>
    </row>
    <row r="270" spans="2:12" ht="12.75">
      <c r="B270" s="1"/>
      <c r="C270" s="1"/>
      <c r="D270" s="12"/>
      <c r="E270" s="1"/>
      <c r="F270" s="9"/>
      <c r="G270" s="1"/>
      <c r="H270" s="9"/>
      <c r="I270" s="16"/>
      <c r="J270" s="3"/>
      <c r="K270" s="3"/>
      <c r="L270" s="3"/>
    </row>
    <row r="271" spans="2:12" ht="12.75">
      <c r="B271" s="1"/>
      <c r="C271" s="1"/>
      <c r="D271" s="12"/>
      <c r="E271" s="1"/>
      <c r="F271" s="9"/>
      <c r="G271" s="1"/>
      <c r="H271" s="9"/>
      <c r="I271" s="16"/>
      <c r="J271" s="3"/>
      <c r="K271" s="3"/>
      <c r="L271" s="3"/>
    </row>
    <row r="272" spans="2:12" ht="12.75">
      <c r="B272" s="1"/>
      <c r="C272" s="1"/>
      <c r="D272" s="12"/>
      <c r="E272" s="1"/>
      <c r="F272" s="9"/>
      <c r="G272" s="1"/>
      <c r="H272" s="9"/>
      <c r="I272" s="16"/>
      <c r="J272" s="3"/>
      <c r="K272" s="3"/>
      <c r="L272" s="3"/>
    </row>
    <row r="273" spans="2:12" ht="12.75">
      <c r="B273" s="1"/>
      <c r="C273" s="1"/>
      <c r="D273" s="12"/>
      <c r="E273" s="1"/>
      <c r="F273" s="9"/>
      <c r="G273" s="1"/>
      <c r="H273" s="9"/>
      <c r="I273" s="16"/>
      <c r="J273" s="3"/>
      <c r="K273" s="3"/>
      <c r="L273" s="3"/>
    </row>
    <row r="274" spans="2:12" ht="12.75">
      <c r="B274" s="1"/>
      <c r="C274" s="1"/>
      <c r="D274" s="12"/>
      <c r="E274" s="1"/>
      <c r="F274" s="9"/>
      <c r="G274" s="1"/>
      <c r="H274" s="9"/>
      <c r="I274" s="16"/>
      <c r="J274" s="3"/>
      <c r="K274" s="3"/>
      <c r="L274" s="3"/>
    </row>
    <row r="275" spans="2:12" ht="12.75">
      <c r="B275" s="1"/>
      <c r="C275" s="1"/>
      <c r="D275" s="12"/>
      <c r="E275" s="1"/>
      <c r="F275" s="9"/>
      <c r="G275" s="1"/>
      <c r="H275" s="9"/>
      <c r="I275" s="16"/>
      <c r="J275" s="3"/>
      <c r="K275" s="3"/>
      <c r="L275" s="3"/>
    </row>
    <row r="276" spans="2:12" ht="12.75">
      <c r="B276" s="1"/>
      <c r="C276" s="1"/>
      <c r="D276" s="12"/>
      <c r="E276" s="1"/>
      <c r="F276" s="9"/>
      <c r="G276" s="1"/>
      <c r="H276" s="9"/>
      <c r="I276" s="16"/>
      <c r="J276" s="3"/>
      <c r="K276" s="3"/>
      <c r="L276" s="3"/>
    </row>
    <row r="277" spans="2:12" ht="12.75">
      <c r="B277" s="1"/>
      <c r="C277" s="1"/>
      <c r="D277" s="12"/>
      <c r="E277" s="1"/>
      <c r="F277" s="9"/>
      <c r="G277" s="1"/>
      <c r="H277" s="9"/>
      <c r="I277" s="16"/>
      <c r="J277" s="3"/>
      <c r="K277" s="3"/>
      <c r="L277" s="3"/>
    </row>
    <row r="278" spans="2:12" ht="12.75">
      <c r="B278" s="1"/>
      <c r="C278" s="1"/>
      <c r="D278" s="12"/>
      <c r="E278" s="1"/>
      <c r="F278" s="9"/>
      <c r="G278" s="1"/>
      <c r="H278" s="9"/>
      <c r="I278" s="16"/>
      <c r="J278" s="3"/>
      <c r="K278" s="3"/>
      <c r="L278" s="3"/>
    </row>
    <row r="279" spans="2:12" ht="12.75">
      <c r="B279" s="1"/>
      <c r="C279" s="1"/>
      <c r="D279" s="12"/>
      <c r="E279" s="1"/>
      <c r="F279" s="9"/>
      <c r="G279" s="1"/>
      <c r="H279" s="9"/>
      <c r="I279" s="16"/>
      <c r="J279" s="3"/>
      <c r="K279" s="3"/>
      <c r="L279" s="3"/>
    </row>
    <row r="280" spans="2:12" ht="12.75">
      <c r="B280" s="1"/>
      <c r="C280" s="1"/>
      <c r="D280" s="12"/>
      <c r="E280" s="1"/>
      <c r="F280" s="9"/>
      <c r="G280" s="1"/>
      <c r="H280" s="9"/>
      <c r="I280" s="16"/>
      <c r="J280" s="3"/>
      <c r="K280" s="3"/>
      <c r="L280" s="3"/>
    </row>
    <row r="281" spans="2:12" ht="12.75">
      <c r="B281" s="1"/>
      <c r="C281" s="1"/>
      <c r="D281" s="12"/>
      <c r="E281" s="1"/>
      <c r="F281" s="9"/>
      <c r="G281" s="1"/>
      <c r="H281" s="9"/>
      <c r="I281" s="16"/>
      <c r="J281" s="3"/>
      <c r="K281" s="3"/>
      <c r="L281" s="3"/>
    </row>
    <row r="282" spans="2:12" ht="12.75">
      <c r="B282" s="1"/>
      <c r="C282" s="1"/>
      <c r="D282" s="12"/>
      <c r="E282" s="1"/>
      <c r="F282" s="9"/>
      <c r="G282" s="1"/>
      <c r="H282" s="9"/>
      <c r="I282" s="16"/>
      <c r="J282" s="3"/>
      <c r="K282" s="3"/>
      <c r="L282" s="3"/>
    </row>
    <row r="283" spans="2:12" ht="12.75">
      <c r="B283" s="1"/>
      <c r="C283" s="1"/>
      <c r="D283" s="12"/>
      <c r="E283" s="1"/>
      <c r="F283" s="9"/>
      <c r="G283" s="1"/>
      <c r="H283" s="9"/>
      <c r="I283" s="16"/>
      <c r="J283" s="3"/>
      <c r="K283" s="3"/>
      <c r="L283" s="3"/>
    </row>
    <row r="284" spans="2:12" ht="12.75">
      <c r="B284" s="1"/>
      <c r="C284" s="1"/>
      <c r="D284" s="12"/>
      <c r="E284" s="1"/>
      <c r="F284" s="9"/>
      <c r="G284" s="1"/>
      <c r="H284" s="9"/>
      <c r="I284" s="16"/>
      <c r="J284" s="3"/>
      <c r="K284" s="3"/>
      <c r="L284" s="3"/>
    </row>
    <row r="285" spans="2:12" ht="12.75">
      <c r="B285" s="1"/>
      <c r="C285" s="1"/>
      <c r="D285" s="12"/>
      <c r="E285" s="1"/>
      <c r="F285" s="9"/>
      <c r="G285" s="1"/>
      <c r="H285" s="9"/>
      <c r="I285" s="16"/>
      <c r="J285" s="3"/>
      <c r="K285" s="3"/>
      <c r="L285" s="3"/>
    </row>
    <row r="286" spans="2:12" ht="12.75">
      <c r="B286" s="1"/>
      <c r="C286" s="1"/>
      <c r="D286" s="12"/>
      <c r="E286" s="1"/>
      <c r="F286" s="9"/>
      <c r="G286" s="1"/>
      <c r="H286" s="9"/>
      <c r="I286" s="16"/>
      <c r="J286" s="3"/>
      <c r="K286" s="3"/>
      <c r="L286" s="3"/>
    </row>
    <row r="287" spans="2:12" ht="12.75">
      <c r="B287" s="1"/>
      <c r="C287" s="1"/>
      <c r="D287" s="12"/>
      <c r="E287" s="1"/>
      <c r="F287" s="9"/>
      <c r="G287" s="1"/>
      <c r="H287" s="9"/>
      <c r="I287" s="16"/>
      <c r="J287" s="3"/>
      <c r="K287" s="3"/>
      <c r="L287" s="3"/>
    </row>
    <row r="288" spans="2:12" ht="12.75">
      <c r="B288" s="1"/>
      <c r="C288" s="1"/>
      <c r="D288" s="12"/>
      <c r="E288" s="1"/>
      <c r="F288" s="9"/>
      <c r="G288" s="1"/>
      <c r="H288" s="9"/>
      <c r="I288" s="16"/>
      <c r="J288" s="3"/>
      <c r="K288" s="3"/>
      <c r="L288" s="3"/>
    </row>
    <row r="289" spans="2:12" ht="12.75">
      <c r="B289" s="1"/>
      <c r="C289" s="1"/>
      <c r="D289" s="12"/>
      <c r="E289" s="1"/>
      <c r="F289" s="9"/>
      <c r="G289" s="1"/>
      <c r="H289" s="9"/>
      <c r="I289" s="16"/>
      <c r="J289" s="3"/>
      <c r="K289" s="3"/>
      <c r="L289" s="3"/>
    </row>
    <row r="290" spans="2:12" ht="12.75">
      <c r="B290" s="1"/>
      <c r="C290" s="1"/>
      <c r="D290" s="12"/>
      <c r="E290" s="1"/>
      <c r="F290" s="9"/>
      <c r="G290" s="1"/>
      <c r="H290" s="9"/>
      <c r="I290" s="16"/>
      <c r="J290" s="3"/>
      <c r="K290" s="3"/>
      <c r="L290" s="3"/>
    </row>
    <row r="291" spans="2:12" ht="12.75">
      <c r="B291" s="1"/>
      <c r="C291" s="1"/>
      <c r="D291" s="12"/>
      <c r="E291" s="1"/>
      <c r="F291" s="9"/>
      <c r="G291" s="1"/>
      <c r="H291" s="9"/>
      <c r="I291" s="16"/>
      <c r="J291" s="3"/>
      <c r="K291" s="3"/>
      <c r="L291" s="3"/>
    </row>
  </sheetData>
  <sheetProtection/>
  <mergeCells count="36">
    <mergeCell ref="A7:Z7"/>
    <mergeCell ref="W12:Z12"/>
    <mergeCell ref="F15:F16"/>
    <mergeCell ref="M15:M16"/>
    <mergeCell ref="B1:F1"/>
    <mergeCell ref="E13:F14"/>
    <mergeCell ref="J13:L14"/>
    <mergeCell ref="G13:G16"/>
    <mergeCell ref="L15:L16"/>
    <mergeCell ref="A11:Z11"/>
    <mergeCell ref="A10:Z10"/>
    <mergeCell ref="A8:Z8"/>
    <mergeCell ref="K15:K16"/>
    <mergeCell ref="H13:H16"/>
    <mergeCell ref="M13:O14"/>
    <mergeCell ref="N15:N16"/>
    <mergeCell ref="I13:I16"/>
    <mergeCell ref="J15:J16"/>
    <mergeCell ref="Z13:Z16"/>
    <mergeCell ref="U15:U16"/>
    <mergeCell ref="W15:W16"/>
    <mergeCell ref="S15:S16"/>
    <mergeCell ref="W13:X14"/>
    <mergeCell ref="U13:V14"/>
    <mergeCell ref="Y13:Y15"/>
    <mergeCell ref="S13:T14"/>
    <mergeCell ref="Q13:R14"/>
    <mergeCell ref="F90:H90"/>
    <mergeCell ref="A13:A16"/>
    <mergeCell ref="B13:B16"/>
    <mergeCell ref="O15:O16"/>
    <mergeCell ref="C13:C16"/>
    <mergeCell ref="E15:E16"/>
    <mergeCell ref="Q15:Q16"/>
    <mergeCell ref="P13:P15"/>
    <mergeCell ref="D13:D16"/>
  </mergeCells>
  <printOptions horizontalCentered="1"/>
  <pageMargins left="0.1968503937007874" right="0" top="0.5905511811023623" bottom="0.1968503937007874" header="0" footer="0"/>
  <pageSetup horizontalDpi="600" verticalDpi="600" orientation="landscape" paperSize="9" scale="84" r:id="rId1"/>
  <rowBreaks count="1" manualBreakCount="1">
    <brk id="4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lomteva</dc:creator>
  <cp:keywords/>
  <dc:description/>
  <cp:lastModifiedBy>user</cp:lastModifiedBy>
  <cp:lastPrinted>2012-09-07T02:22:20Z</cp:lastPrinted>
  <dcterms:created xsi:type="dcterms:W3CDTF">2008-11-04T12:23:59Z</dcterms:created>
  <dcterms:modified xsi:type="dcterms:W3CDTF">2012-09-07T02:22:35Z</dcterms:modified>
  <cp:category/>
  <cp:version/>
  <cp:contentType/>
  <cp:contentStatus/>
</cp:coreProperties>
</file>